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120" tabRatio="766" activeTab="0"/>
  </bookViews>
  <sheets>
    <sheet name="Turnier" sheetId="1" r:id="rId1"/>
  </sheets>
  <definedNames>
    <definedName name="_xlnm.Print_Area" localSheetId="0">'Turnier'!$A$1:$BD$112</definedName>
  </definedNames>
  <calcPr fullCalcOnLoad="1"/>
</workbook>
</file>

<file path=xl/sharedStrings.xml><?xml version="1.0" encoding="utf-8"?>
<sst xmlns="http://schemas.openxmlformats.org/spreadsheetml/2006/main" count="197" uniqueCount="76">
  <si>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</si>
  <si>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</si>
  <si>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</si>
  <si>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</si>
  <si>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</si>
  <si>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</si>
  <si>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</si>
  <si>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</si>
  <si>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</si>
  <si>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</si>
  <si>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</si>
  <si>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</si>
  <si>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</si>
  <si>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</si>
  <si>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</si>
  <si>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</si>
  <si>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</si>
  <si>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</si>
  <si>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</si>
  <si>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</si>
  <si>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</si>
  <si>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</si>
  <si>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</si>
  <si>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</si>
  <si>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</si>
  <si>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</si>
  <si>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</si>
  <si>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</si>
  <si>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</si>
  <si>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4. Gruppe A</t>
  </si>
  <si>
    <t>3. Gruppe A</t>
  </si>
  <si>
    <t>2. Gruppe A</t>
  </si>
  <si>
    <t>1. Gruppe A</t>
  </si>
  <si>
    <t>4. Gruppe B</t>
  </si>
  <si>
    <t>3. Gruppe B</t>
  </si>
  <si>
    <t>2. Gruppe B</t>
  </si>
  <si>
    <t>1. Gruppe B</t>
  </si>
  <si>
    <t>6.</t>
  </si>
  <si>
    <t>7.</t>
  </si>
  <si>
    <t>8.</t>
  </si>
  <si>
    <t>Endspiel</t>
  </si>
  <si>
    <t>Sp.</t>
  </si>
  <si>
    <t>x</t>
  </si>
  <si>
    <t>V. Platzierungen</t>
  </si>
  <si>
    <t>Platz</t>
  </si>
  <si>
    <t>Veranstalter</t>
  </si>
  <si>
    <t>Turnier</t>
  </si>
  <si>
    <t xml:space="preserve">Fußball Turnier für Junioren (Jahrgang )                                         
</t>
  </si>
  <si>
    <t>Wochentag</t>
  </si>
  <si>
    <t>Datum</t>
  </si>
  <si>
    <t>A1</t>
  </si>
  <si>
    <t>A2</t>
  </si>
  <si>
    <t>A3</t>
  </si>
  <si>
    <t>A4</t>
  </si>
  <si>
    <t>B1</t>
  </si>
  <si>
    <t>B2</t>
  </si>
  <si>
    <t>B3</t>
  </si>
  <si>
    <t>B4</t>
  </si>
  <si>
    <t>LOGO</t>
  </si>
  <si>
    <t>Spielort</t>
  </si>
  <si>
    <t>Gruppe</t>
  </si>
  <si>
    <t>Spiel um Platz 7</t>
  </si>
  <si>
    <t>Spiel um Platz 5</t>
  </si>
  <si>
    <t>Spiel um Platz 3</t>
  </si>
  <si>
    <t>kleines Halbfinale I</t>
  </si>
  <si>
    <t>kleines Halbfinale II</t>
  </si>
  <si>
    <t>Halbfinale II</t>
  </si>
  <si>
    <t>Halbfinale I</t>
  </si>
  <si>
    <t>Verlierer Spiel 13</t>
  </si>
  <si>
    <t>Verlierer Spiel 14</t>
  </si>
  <si>
    <t>Gewinner Spiel 13</t>
  </si>
  <si>
    <t>Gewinner Spiel 14</t>
  </si>
  <si>
    <t>Verlierer Spiel 15</t>
  </si>
  <si>
    <t>Verlierer Spiel 16</t>
  </si>
  <si>
    <t>Sieger Spiel 15</t>
  </si>
  <si>
    <t>Sieger Spiel 16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</si>
</sst>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22"/>
      <color indexed="10"/>
      <name val="Comic Sans MS"/>
      <family val="4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22"/>
      <color rgb="FFFF000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 applyProtection="1">
      <alignment horizontal="centerContinuous"/>
      <protection hidden="1"/>
    </xf>
    <xf numFmtId="0" fontId="53" fillId="0" borderId="0" xfId="0" applyFont="1" applyFill="1" applyBorder="1" applyAlignment="1" applyProtection="1">
      <alignment horizontal="centerContinuous"/>
      <protection hidden="1"/>
    </xf>
    <xf numFmtId="0" fontId="53" fillId="0" borderId="0" xfId="0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76" fontId="53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76" fontId="55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5" fontId="3" fillId="0" borderId="0" xfId="0" applyNumberFormat="1" applyFont="1" applyBorder="1" applyAlignment="1">
      <alignment horizont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23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32" xfId="0" applyFont="1" applyBorder="1" applyAlignment="1" applyProtection="1">
      <alignment horizontal="left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7" fillId="36" borderId="33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45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3" fillId="34" borderId="16" xfId="0" applyFont="1" applyFill="1" applyBorder="1" applyAlignment="1">
      <alignment horizontal="right"/>
    </xf>
    <xf numFmtId="0" fontId="3" fillId="34" borderId="25" xfId="0" applyFont="1" applyFill="1" applyBorder="1" applyAlignment="1">
      <alignment horizontal="right"/>
    </xf>
    <xf numFmtId="0" fontId="3" fillId="34" borderId="25" xfId="0" applyFont="1" applyFill="1" applyBorder="1" applyAlignment="1">
      <alignment horizontal="left"/>
    </xf>
    <xf numFmtId="0" fontId="3" fillId="34" borderId="26" xfId="0" applyFont="1" applyFill="1" applyBorder="1" applyAlignment="1">
      <alignment horizontal="left"/>
    </xf>
    <xf numFmtId="0" fontId="3" fillId="37" borderId="16" xfId="0" applyFont="1" applyFill="1" applyBorder="1" applyAlignment="1">
      <alignment horizontal="right"/>
    </xf>
    <xf numFmtId="0" fontId="3" fillId="37" borderId="25" xfId="0" applyFont="1" applyFill="1" applyBorder="1" applyAlignment="1">
      <alignment horizontal="right"/>
    </xf>
    <xf numFmtId="0" fontId="3" fillId="37" borderId="25" xfId="0" applyFont="1" applyFill="1" applyBorder="1" applyAlignment="1">
      <alignment horizontal="left"/>
    </xf>
    <xf numFmtId="0" fontId="3" fillId="37" borderId="26" xfId="0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left" vertical="center" shrinkToFit="1"/>
    </xf>
    <xf numFmtId="174" fontId="0" fillId="0" borderId="37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174" fontId="0" fillId="0" borderId="40" xfId="0" applyNumberFormat="1" applyFont="1" applyFill="1" applyBorder="1" applyAlignment="1">
      <alignment horizontal="center" vertical="center"/>
    </xf>
    <xf numFmtId="0" fontId="57" fillId="0" borderId="39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38" borderId="24" xfId="0" applyFont="1" applyFill="1" applyBorder="1" applyAlignment="1">
      <alignment horizontal="center" vertical="center"/>
    </xf>
    <xf numFmtId="0" fontId="7" fillId="38" borderId="25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7" fillId="38" borderId="24" xfId="0" applyFont="1" applyFill="1" applyBorder="1" applyAlignment="1">
      <alignment vertical="center"/>
    </xf>
    <xf numFmtId="0" fontId="7" fillId="38" borderId="26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7" fillId="38" borderId="33" xfId="0" applyFont="1" applyFill="1" applyBorder="1" applyAlignment="1">
      <alignment horizontal="center" vertical="center"/>
    </xf>
    <xf numFmtId="0" fontId="7" fillId="38" borderId="34" xfId="0" applyFont="1" applyFill="1" applyBorder="1" applyAlignment="1">
      <alignment horizontal="center" vertical="center"/>
    </xf>
    <xf numFmtId="174" fontId="0" fillId="0" borderId="44" xfId="0" applyNumberFormat="1" applyFont="1" applyFill="1" applyBorder="1" applyAlignment="1">
      <alignment horizontal="center" vertical="center"/>
    </xf>
    <xf numFmtId="174" fontId="0" fillId="0" borderId="45" xfId="0" applyNumberFormat="1" applyFont="1" applyFill="1" applyBorder="1" applyAlignment="1">
      <alignment horizontal="center" vertical="center"/>
    </xf>
    <xf numFmtId="0" fontId="0" fillId="37" borderId="43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center" vertical="center"/>
    </xf>
    <xf numFmtId="0" fontId="0" fillId="37" borderId="37" xfId="0" applyFont="1" applyFill="1" applyBorder="1" applyAlignment="1">
      <alignment horizontal="center" vertical="center"/>
    </xf>
    <xf numFmtId="174" fontId="0" fillId="0" borderId="41" xfId="0" applyNumberFormat="1" applyFont="1" applyFill="1" applyBorder="1" applyAlignment="1">
      <alignment horizontal="center" vertical="center"/>
    </xf>
    <xf numFmtId="174" fontId="0" fillId="0" borderId="46" xfId="0" applyNumberFormat="1" applyFont="1" applyFill="1" applyBorder="1" applyAlignment="1">
      <alignment horizontal="center" vertical="center"/>
    </xf>
    <xf numFmtId="174" fontId="0" fillId="0" borderId="47" xfId="0" applyNumberFormat="1" applyFont="1" applyFill="1" applyBorder="1" applyAlignment="1">
      <alignment horizontal="center" vertical="center"/>
    </xf>
    <xf numFmtId="174" fontId="0" fillId="0" borderId="48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174" fontId="0" fillId="0" borderId="43" xfId="0" applyNumberFormat="1" applyFont="1" applyFill="1" applyBorder="1" applyAlignment="1">
      <alignment horizontal="center" vertical="center"/>
    </xf>
    <xf numFmtId="174" fontId="0" fillId="0" borderId="3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176" fontId="0" fillId="0" borderId="5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7" fillId="37" borderId="16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0" fontId="7" fillId="34" borderId="16" xfId="0" applyFont="1" applyFill="1" applyBorder="1" applyAlignment="1">
      <alignment horizontal="right" vertical="center"/>
    </xf>
    <xf numFmtId="0" fontId="7" fillId="34" borderId="25" xfId="0" applyFont="1" applyFill="1" applyBorder="1" applyAlignment="1">
      <alignment horizontal="right" vertical="center"/>
    </xf>
    <xf numFmtId="0" fontId="7" fillId="34" borderId="25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left" vertical="center"/>
    </xf>
    <xf numFmtId="0" fontId="7" fillId="37" borderId="16" xfId="0" applyFont="1" applyFill="1" applyBorder="1" applyAlignment="1">
      <alignment horizontal="right" vertical="center"/>
    </xf>
    <xf numFmtId="0" fontId="7" fillId="37" borderId="25" xfId="0" applyFont="1" applyFill="1" applyBorder="1" applyAlignment="1">
      <alignment horizontal="right" vertical="center"/>
    </xf>
    <xf numFmtId="0" fontId="7" fillId="37" borderId="25" xfId="0" applyFont="1" applyFill="1" applyBorder="1" applyAlignment="1">
      <alignment horizontal="left" vertical="center"/>
    </xf>
    <xf numFmtId="0" fontId="7" fillId="37" borderId="26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38</xdr:row>
      <xdr:rowOff>9525</xdr:rowOff>
    </xdr:from>
    <xdr:to>
      <xdr:col>72</xdr:col>
      <xdr:colOff>123825</xdr:colOff>
      <xdr:row>39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7324725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5"/>
  <sheetViews>
    <sheetView showGridLines="0" tabSelected="1" zoomScale="112" zoomScaleNormal="112" zoomScalePageLayoutView="0" workbookViewId="0" topLeftCell="A50">
      <selection activeCell="AW24" sqref="AW24:AX24"/>
    </sheetView>
  </sheetViews>
  <sheetFormatPr defaultColWidth="1.7109375" defaultRowHeight="12.75"/>
  <cols>
    <col min="1" max="56" width="1.7109375" style="0" customWidth="1"/>
    <col min="57" max="64" width="5.7109375" style="31" hidden="1" customWidth="1"/>
    <col min="65" max="72" width="5.7109375" style="46" hidden="1" customWidth="1"/>
    <col min="73" max="73" width="5.7109375" style="46" customWidth="1"/>
    <col min="74" max="80" width="1.7109375" style="47" customWidth="1"/>
    <col min="81" max="84" width="1.7109375" style="48" customWidth="1"/>
    <col min="85" max="102" width="1.7109375" style="33" customWidth="1"/>
  </cols>
  <sheetData>
    <row r="1" spans="57:84" ht="7.5" customHeight="1">
      <c r="BE1" s="13"/>
      <c r="BF1" s="13"/>
      <c r="BG1" s="13"/>
      <c r="BH1" s="13"/>
      <c r="BI1" s="13"/>
      <c r="BJ1" s="13"/>
      <c r="BK1" s="13"/>
      <c r="BL1" s="13"/>
      <c r="BM1" s="34"/>
      <c r="BN1" s="34"/>
      <c r="BO1" s="34"/>
      <c r="BP1" s="34"/>
      <c r="BQ1" s="34"/>
      <c r="BR1" s="34"/>
      <c r="BS1" s="34"/>
      <c r="BT1" s="34"/>
      <c r="BU1" s="34"/>
      <c r="BV1" s="35"/>
      <c r="BW1" s="35"/>
      <c r="BX1" s="35"/>
      <c r="BY1" s="35"/>
      <c r="BZ1" s="35"/>
      <c r="CA1" s="35"/>
      <c r="CB1" s="35"/>
      <c r="CC1" s="36"/>
      <c r="CD1" s="36"/>
      <c r="CE1" s="36"/>
      <c r="CF1" s="36"/>
    </row>
    <row r="2" spans="1:84" ht="33">
      <c r="A2" s="278" t="s">
        <v>45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E2" s="13"/>
      <c r="BF2" s="13"/>
      <c r="BG2" s="13"/>
      <c r="BH2" s="13"/>
      <c r="BI2" s="13"/>
      <c r="BJ2" s="13"/>
      <c r="BK2" s="13"/>
      <c r="BL2" s="13"/>
      <c r="BM2" s="34"/>
      <c r="BN2" s="34"/>
      <c r="BO2" s="34"/>
      <c r="BP2" s="34"/>
      <c r="BQ2" s="34"/>
      <c r="BR2" s="34"/>
      <c r="BS2" s="34"/>
      <c r="BT2" s="34"/>
      <c r="BU2" s="34"/>
      <c r="BV2" s="35"/>
      <c r="BW2" s="35"/>
      <c r="BX2" s="35"/>
      <c r="BY2" s="35"/>
      <c r="BZ2" s="35"/>
      <c r="CA2" s="35"/>
      <c r="CB2" s="35"/>
      <c r="CC2" s="36"/>
      <c r="CD2" s="36"/>
      <c r="CE2" s="36"/>
      <c r="CF2" s="36"/>
    </row>
    <row r="3" spans="1:102" s="19" customFormat="1" ht="27">
      <c r="A3" s="279" t="s">
        <v>46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61"/>
      <c r="AR3" s="61"/>
      <c r="AS3" s="61"/>
      <c r="AT3" s="61"/>
      <c r="AU3" s="61" t="s">
        <v>58</v>
      </c>
      <c r="AV3" s="61"/>
      <c r="AW3" s="61"/>
      <c r="AX3" s="61"/>
      <c r="AY3" s="61"/>
      <c r="AZ3" s="61"/>
      <c r="BA3" s="61"/>
      <c r="BB3" s="61"/>
      <c r="BC3" s="61"/>
      <c r="BE3" s="20"/>
      <c r="BF3" s="20"/>
      <c r="BG3" s="20"/>
      <c r="BH3" s="20"/>
      <c r="BI3" s="20"/>
      <c r="BJ3" s="20"/>
      <c r="BK3" s="20"/>
      <c r="BL3" s="20"/>
      <c r="BM3" s="37"/>
      <c r="BN3" s="37"/>
      <c r="BO3" s="37"/>
      <c r="BP3" s="37"/>
      <c r="BQ3" s="37"/>
      <c r="BR3" s="37"/>
      <c r="BS3" s="37"/>
      <c r="BT3" s="37"/>
      <c r="BU3" s="37"/>
      <c r="BV3" s="38"/>
      <c r="BW3" s="38"/>
      <c r="BX3" s="38"/>
      <c r="BY3" s="38"/>
      <c r="BZ3" s="38"/>
      <c r="CA3" s="38"/>
      <c r="CB3" s="38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</row>
    <row r="4" spans="1:102" s="2" customFormat="1" ht="15">
      <c r="A4" s="280" t="s">
        <v>47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E4" s="14"/>
      <c r="BF4" s="14"/>
      <c r="BG4" s="14"/>
      <c r="BH4" s="14"/>
      <c r="BI4" s="14"/>
      <c r="BJ4" s="14"/>
      <c r="BK4" s="14"/>
      <c r="BL4" s="14"/>
      <c r="BM4" s="40"/>
      <c r="BN4" s="40"/>
      <c r="BO4" s="40"/>
      <c r="BP4" s="40"/>
      <c r="BQ4" s="40"/>
      <c r="BR4" s="40"/>
      <c r="BS4" s="40"/>
      <c r="BT4" s="40"/>
      <c r="BU4" s="40"/>
      <c r="BV4" s="41"/>
      <c r="BW4" s="41"/>
      <c r="BX4" s="41"/>
      <c r="BY4" s="41"/>
      <c r="BZ4" s="41"/>
      <c r="CA4" s="41"/>
      <c r="CB4" s="41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</row>
    <row r="5" spans="43:102" s="2" customFormat="1" ht="6" customHeight="1"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E5" s="14"/>
      <c r="BF5" s="14"/>
      <c r="BG5" s="14"/>
      <c r="BH5" s="14"/>
      <c r="BI5" s="14"/>
      <c r="BJ5" s="14"/>
      <c r="BK5" s="14"/>
      <c r="BL5" s="14"/>
      <c r="BM5" s="40"/>
      <c r="BN5" s="40"/>
      <c r="BO5" s="40"/>
      <c r="BP5" s="40"/>
      <c r="BQ5" s="40"/>
      <c r="BR5" s="40"/>
      <c r="BS5" s="40"/>
      <c r="BT5" s="40"/>
      <c r="BU5" s="40"/>
      <c r="BV5" s="41"/>
      <c r="BW5" s="41"/>
      <c r="BX5" s="41"/>
      <c r="BY5" s="41"/>
      <c r="BZ5" s="41"/>
      <c r="CA5" s="41"/>
      <c r="CB5" s="41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</row>
    <row r="6" spans="12:102" s="2" customFormat="1" ht="15.75">
      <c r="L6" s="3" t="s">
        <v>0</v>
      </c>
      <c r="M6" s="207" t="s">
        <v>48</v>
      </c>
      <c r="N6" s="207"/>
      <c r="O6" s="207"/>
      <c r="P6" s="207"/>
      <c r="Q6" s="207"/>
      <c r="R6" s="207"/>
      <c r="S6" s="207"/>
      <c r="T6" s="207"/>
      <c r="U6" s="2" t="s">
        <v>1</v>
      </c>
      <c r="Y6" s="208" t="s">
        <v>49</v>
      </c>
      <c r="Z6" s="208"/>
      <c r="AA6" s="208"/>
      <c r="AB6" s="208"/>
      <c r="AC6" s="208"/>
      <c r="AD6" s="208"/>
      <c r="AE6" s="208"/>
      <c r="AF6" s="208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E6" s="14"/>
      <c r="BF6" s="14"/>
      <c r="BG6" s="14"/>
      <c r="BH6" s="14"/>
      <c r="BI6" s="14"/>
      <c r="BJ6" s="14"/>
      <c r="BK6" s="14"/>
      <c r="BL6" s="14"/>
      <c r="BM6" s="40"/>
      <c r="BN6" s="40"/>
      <c r="BO6" s="40"/>
      <c r="BP6" s="40"/>
      <c r="BQ6" s="40"/>
      <c r="BR6" s="40"/>
      <c r="BS6" s="40"/>
      <c r="BT6" s="40"/>
      <c r="BU6" s="40"/>
      <c r="BV6" s="41"/>
      <c r="BW6" s="41"/>
      <c r="BX6" s="41"/>
      <c r="BY6" s="41"/>
      <c r="BZ6" s="41"/>
      <c r="CA6" s="41"/>
      <c r="CB6" s="41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</row>
    <row r="7" spans="43:102" s="2" customFormat="1" ht="6" customHeight="1"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E7" s="14"/>
      <c r="BF7" s="14"/>
      <c r="BG7" s="14"/>
      <c r="BH7" s="14"/>
      <c r="BI7" s="14"/>
      <c r="BJ7" s="14"/>
      <c r="BK7" s="14"/>
      <c r="BL7" s="14"/>
      <c r="BM7" s="40"/>
      <c r="BN7" s="40"/>
      <c r="BO7" s="40"/>
      <c r="BP7" s="40"/>
      <c r="BQ7" s="40"/>
      <c r="BR7" s="40"/>
      <c r="BS7" s="40"/>
      <c r="BT7" s="40"/>
      <c r="BU7" s="40"/>
      <c r="BV7" s="41"/>
      <c r="BW7" s="41"/>
      <c r="BX7" s="41"/>
      <c r="BY7" s="41"/>
      <c r="BZ7" s="41"/>
      <c r="CA7" s="41"/>
      <c r="CB7" s="41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</row>
    <row r="8" spans="2:102" s="2" customFormat="1" ht="15">
      <c r="B8" s="213" t="s">
        <v>59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E8" s="14"/>
      <c r="BF8" s="14"/>
      <c r="BG8" s="14"/>
      <c r="BH8" s="14"/>
      <c r="BI8" s="14"/>
      <c r="BJ8" s="14"/>
      <c r="BK8" s="14"/>
      <c r="BL8" s="14"/>
      <c r="BM8" s="40"/>
      <c r="BN8" s="40"/>
      <c r="BO8" s="40"/>
      <c r="BP8" s="40"/>
      <c r="BQ8" s="40"/>
      <c r="BR8" s="40"/>
      <c r="BS8" s="40"/>
      <c r="BT8" s="40"/>
      <c r="BU8" s="40"/>
      <c r="BV8" s="41"/>
      <c r="BW8" s="41"/>
      <c r="BX8" s="41"/>
      <c r="BY8" s="41"/>
      <c r="BZ8" s="41"/>
      <c r="CA8" s="41"/>
      <c r="CB8" s="41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</row>
    <row r="9" spans="57:102" s="2" customFormat="1" ht="6" customHeight="1">
      <c r="BE9" s="14"/>
      <c r="BF9" s="14"/>
      <c r="BG9" s="14"/>
      <c r="BH9" s="14"/>
      <c r="BI9" s="14"/>
      <c r="BJ9" s="14"/>
      <c r="BK9" s="14"/>
      <c r="BL9" s="14"/>
      <c r="BM9" s="40"/>
      <c r="BN9" s="40"/>
      <c r="BO9" s="40"/>
      <c r="BP9" s="40"/>
      <c r="BQ9" s="40"/>
      <c r="BR9" s="40"/>
      <c r="BS9" s="40"/>
      <c r="BT9" s="40"/>
      <c r="BU9" s="40"/>
      <c r="BV9" s="41"/>
      <c r="BW9" s="41"/>
      <c r="BX9" s="41"/>
      <c r="BY9" s="41"/>
      <c r="BZ9" s="41"/>
      <c r="CA9" s="41"/>
      <c r="CB9" s="41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7:102" s="2" customFormat="1" ht="15.75">
      <c r="G10" s="6" t="s">
        <v>2</v>
      </c>
      <c r="H10" s="178">
        <v>0.4166666666666667</v>
      </c>
      <c r="I10" s="178"/>
      <c r="J10" s="178"/>
      <c r="K10" s="178"/>
      <c r="L10" s="178"/>
      <c r="M10" s="7" t="s">
        <v>3</v>
      </c>
      <c r="T10" s="6" t="s">
        <v>4</v>
      </c>
      <c r="U10" s="179">
        <v>1</v>
      </c>
      <c r="V10" s="179"/>
      <c r="W10" s="63" t="s">
        <v>42</v>
      </c>
      <c r="X10" s="177">
        <v>0.006944444444444444</v>
      </c>
      <c r="Y10" s="177"/>
      <c r="Z10" s="177"/>
      <c r="AA10" s="177"/>
      <c r="AB10" s="177"/>
      <c r="AC10" s="7" t="s">
        <v>5</v>
      </c>
      <c r="AK10" s="6" t="s">
        <v>6</v>
      </c>
      <c r="AL10" s="177">
        <v>0.001388888888888889</v>
      </c>
      <c r="AM10" s="177"/>
      <c r="AN10" s="177"/>
      <c r="AO10" s="177"/>
      <c r="AP10" s="177"/>
      <c r="AQ10" s="7" t="s">
        <v>5</v>
      </c>
      <c r="BE10" s="14"/>
      <c r="BF10" s="14"/>
      <c r="BG10" s="14"/>
      <c r="BH10" s="14"/>
      <c r="BI10" s="14"/>
      <c r="BJ10" s="14"/>
      <c r="BK10" s="14"/>
      <c r="BL10" s="14"/>
      <c r="BM10" s="40"/>
      <c r="BN10" s="40"/>
      <c r="BO10" s="40"/>
      <c r="BP10" s="40"/>
      <c r="BQ10" s="40"/>
      <c r="BR10" s="40"/>
      <c r="BS10" s="40"/>
      <c r="BT10" s="40"/>
      <c r="BU10" s="40"/>
      <c r="BV10" s="41"/>
      <c r="BW10" s="41"/>
      <c r="BX10" s="41"/>
      <c r="BY10" s="41"/>
      <c r="BZ10" s="41"/>
      <c r="CA10" s="41"/>
      <c r="CB10" s="41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</row>
    <row r="11" spans="57:84" ht="9" customHeight="1">
      <c r="BE11" s="15"/>
      <c r="BF11" s="15"/>
      <c r="BG11" s="15"/>
      <c r="BH11" s="15"/>
      <c r="BI11" s="15"/>
      <c r="BJ11" s="15"/>
      <c r="BK11" s="15"/>
      <c r="BL11" s="15"/>
      <c r="BM11" s="43"/>
      <c r="BN11" s="43"/>
      <c r="BO11" s="43"/>
      <c r="BP11" s="43"/>
      <c r="BQ11" s="43"/>
      <c r="BR11" s="43"/>
      <c r="BS11" s="43"/>
      <c r="BT11" s="43"/>
      <c r="BU11" s="43"/>
      <c r="BV11" s="44"/>
      <c r="BW11" s="44"/>
      <c r="BX11" s="44"/>
      <c r="BY11" s="44"/>
      <c r="BZ11" s="44"/>
      <c r="CA11" s="44"/>
      <c r="CB11" s="44"/>
      <c r="CC11" s="45"/>
      <c r="CD11" s="45"/>
      <c r="CE11" s="45"/>
      <c r="CF11" s="45"/>
    </row>
    <row r="12" spans="57:84" ht="6" customHeight="1">
      <c r="BE12" s="15"/>
      <c r="BF12" s="15"/>
      <c r="BG12" s="15"/>
      <c r="BH12" s="15"/>
      <c r="BI12" s="15"/>
      <c r="BJ12" s="15"/>
      <c r="BK12" s="15"/>
      <c r="BL12" s="15"/>
      <c r="BM12" s="43"/>
      <c r="BN12" s="43"/>
      <c r="BO12" s="43"/>
      <c r="BP12" s="43"/>
      <c r="BQ12" s="43"/>
      <c r="BR12" s="43"/>
      <c r="BS12" s="43"/>
      <c r="BT12" s="43"/>
      <c r="BU12" s="43"/>
      <c r="BV12" s="44"/>
      <c r="BW12" s="44"/>
      <c r="BX12" s="44"/>
      <c r="BY12" s="44"/>
      <c r="BZ12" s="44"/>
      <c r="CA12" s="44"/>
      <c r="CB12" s="44"/>
      <c r="CC12" s="45"/>
      <c r="CD12" s="45"/>
      <c r="CE12" s="45"/>
      <c r="CF12" s="45"/>
    </row>
    <row r="13" spans="2:84" ht="12.75">
      <c r="B13" s="1" t="s">
        <v>7</v>
      </c>
      <c r="BE13" s="15"/>
      <c r="BF13" s="15"/>
      <c r="BG13" s="15"/>
      <c r="BH13" s="15"/>
      <c r="BI13" s="15"/>
      <c r="BJ13" s="15"/>
      <c r="BK13" s="15"/>
      <c r="BL13" s="15"/>
      <c r="BM13" s="43"/>
      <c r="BN13" s="43"/>
      <c r="BO13" s="43"/>
      <c r="BP13" s="43"/>
      <c r="BQ13" s="43"/>
      <c r="BR13" s="43"/>
      <c r="BS13" s="43"/>
      <c r="BT13" s="43"/>
      <c r="BU13" s="43"/>
      <c r="BV13" s="44"/>
      <c r="BW13" s="44"/>
      <c r="BX13" s="44"/>
      <c r="BY13" s="44"/>
      <c r="BZ13" s="44"/>
      <c r="CA13" s="44"/>
      <c r="CB13" s="44"/>
      <c r="CC13" s="45"/>
      <c r="CD13" s="45"/>
      <c r="CE13" s="45"/>
      <c r="CF13" s="45"/>
    </row>
    <row r="14" spans="57:84" ht="6" customHeight="1" thickBot="1">
      <c r="BE14" s="15"/>
      <c r="BF14" s="15"/>
      <c r="BG14" s="15"/>
      <c r="BH14" s="15"/>
      <c r="BI14" s="15"/>
      <c r="BJ14" s="15"/>
      <c r="BK14" s="15"/>
      <c r="BL14" s="15"/>
      <c r="BM14" s="43"/>
      <c r="BN14" s="43"/>
      <c r="BO14" s="43"/>
      <c r="BP14" s="43"/>
      <c r="BQ14" s="43"/>
      <c r="BR14" s="43"/>
      <c r="BS14" s="43"/>
      <c r="BT14" s="43"/>
      <c r="BU14" s="43"/>
      <c r="BV14" s="44"/>
      <c r="BW14" s="44"/>
      <c r="BX14" s="44"/>
      <c r="BY14" s="44"/>
      <c r="BZ14" s="44"/>
      <c r="CA14" s="44"/>
      <c r="CB14" s="44"/>
      <c r="CC14" s="45"/>
      <c r="CD14" s="45"/>
      <c r="CE14" s="45"/>
      <c r="CF14" s="45"/>
    </row>
    <row r="15" spans="2:84" ht="16.5" thickBot="1">
      <c r="B15" s="195" t="s">
        <v>60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7" t="s">
        <v>15</v>
      </c>
      <c r="Q15" s="197"/>
      <c r="R15" s="197"/>
      <c r="S15" s="197"/>
      <c r="T15" s="197"/>
      <c r="U15" s="197"/>
      <c r="V15" s="197"/>
      <c r="W15" s="197"/>
      <c r="X15" s="197"/>
      <c r="Y15" s="197"/>
      <c r="Z15" s="198"/>
      <c r="AE15" s="199" t="s">
        <v>60</v>
      </c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1" t="s">
        <v>21</v>
      </c>
      <c r="AT15" s="201"/>
      <c r="AU15" s="201"/>
      <c r="AV15" s="201"/>
      <c r="AW15" s="201"/>
      <c r="AX15" s="201"/>
      <c r="AY15" s="201"/>
      <c r="AZ15" s="201"/>
      <c r="BA15" s="201"/>
      <c r="BB15" s="201"/>
      <c r="BC15" s="202"/>
      <c r="BE15" s="15"/>
      <c r="BF15" s="15"/>
      <c r="BG15" s="15"/>
      <c r="BH15" s="15"/>
      <c r="BI15" s="15"/>
      <c r="BJ15" s="15"/>
      <c r="BK15" s="15"/>
      <c r="BL15" s="15"/>
      <c r="BM15" s="43"/>
      <c r="BN15" s="43"/>
      <c r="BO15" s="43"/>
      <c r="BP15" s="43"/>
      <c r="BQ15" s="43"/>
      <c r="BR15" s="43"/>
      <c r="BS15" s="43"/>
      <c r="BT15" s="43"/>
      <c r="BU15" s="43"/>
      <c r="BV15" s="44"/>
      <c r="BW15" s="44"/>
      <c r="BX15" s="44"/>
      <c r="BY15" s="44"/>
      <c r="BZ15" s="44"/>
      <c r="CA15" s="44"/>
      <c r="CB15" s="44"/>
      <c r="CC15" s="45"/>
      <c r="CD15" s="45"/>
      <c r="CE15" s="45"/>
      <c r="CF15" s="45"/>
    </row>
    <row r="16" spans="2:84" ht="15">
      <c r="B16" s="203" t="s">
        <v>8</v>
      </c>
      <c r="C16" s="204"/>
      <c r="D16" s="209" t="s">
        <v>50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180"/>
      <c r="Z16" s="181"/>
      <c r="AE16" s="203" t="s">
        <v>8</v>
      </c>
      <c r="AF16" s="204"/>
      <c r="AG16" s="209" t="s">
        <v>54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180"/>
      <c r="BC16" s="181"/>
      <c r="BE16" s="15"/>
      <c r="BF16" s="15"/>
      <c r="BG16" s="15"/>
      <c r="BH16" s="15"/>
      <c r="BI16" s="15"/>
      <c r="BJ16" s="15"/>
      <c r="BK16" s="15"/>
      <c r="BL16" s="15"/>
      <c r="BM16" s="43"/>
      <c r="BN16" s="43"/>
      <c r="BO16" s="43"/>
      <c r="BP16" s="43"/>
      <c r="BQ16" s="43"/>
      <c r="BR16" s="43"/>
      <c r="BS16" s="43"/>
      <c r="BT16" s="43"/>
      <c r="BU16" s="43"/>
      <c r="BV16" s="44"/>
      <c r="BW16" s="44"/>
      <c r="BX16" s="44"/>
      <c r="BY16" s="44"/>
      <c r="BZ16" s="44"/>
      <c r="CA16" s="44"/>
      <c r="CB16" s="44"/>
      <c r="CC16" s="45"/>
      <c r="CD16" s="45"/>
      <c r="CE16" s="45"/>
      <c r="CF16" s="45"/>
    </row>
    <row r="17" spans="2:84" ht="15">
      <c r="B17" s="211" t="s">
        <v>9</v>
      </c>
      <c r="C17" s="212"/>
      <c r="D17" s="193" t="s">
        <v>51</v>
      </c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82"/>
      <c r="Z17" s="183"/>
      <c r="AE17" s="211" t="s">
        <v>9</v>
      </c>
      <c r="AF17" s="212"/>
      <c r="AG17" s="193" t="s">
        <v>55</v>
      </c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82"/>
      <c r="BC17" s="183"/>
      <c r="BE17" s="15"/>
      <c r="BF17" s="15"/>
      <c r="BG17" s="15"/>
      <c r="BH17" s="15"/>
      <c r="BI17" s="15"/>
      <c r="BJ17" s="15"/>
      <c r="BK17" s="15"/>
      <c r="BL17" s="15"/>
      <c r="BM17" s="43"/>
      <c r="BN17" s="43"/>
      <c r="BO17" s="43"/>
      <c r="BP17" s="43"/>
      <c r="BQ17" s="43"/>
      <c r="BR17" s="43"/>
      <c r="BS17" s="43"/>
      <c r="BT17" s="43"/>
      <c r="BU17" s="43"/>
      <c r="BV17" s="44"/>
      <c r="BW17" s="44"/>
      <c r="BX17" s="44"/>
      <c r="BY17" s="44"/>
      <c r="BZ17" s="44"/>
      <c r="CA17" s="44"/>
      <c r="CB17" s="44"/>
      <c r="CC17" s="45"/>
      <c r="CD17" s="45"/>
      <c r="CE17" s="45"/>
      <c r="CF17" s="45"/>
    </row>
    <row r="18" spans="2:84" ht="15">
      <c r="B18" s="211" t="s">
        <v>10</v>
      </c>
      <c r="C18" s="212"/>
      <c r="D18" s="193" t="s">
        <v>52</v>
      </c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82"/>
      <c r="Z18" s="183"/>
      <c r="AE18" s="211" t="s">
        <v>10</v>
      </c>
      <c r="AF18" s="212"/>
      <c r="AG18" s="193" t="s">
        <v>56</v>
      </c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82"/>
      <c r="BC18" s="183"/>
      <c r="BE18" s="15"/>
      <c r="BF18" s="15"/>
      <c r="BG18" s="15"/>
      <c r="BH18" s="15"/>
      <c r="BI18" s="15"/>
      <c r="BJ18" s="15"/>
      <c r="BK18" s="15"/>
      <c r="BL18" s="15"/>
      <c r="BM18" s="43"/>
      <c r="BN18" s="43"/>
      <c r="BO18" s="43"/>
      <c r="BP18" s="43"/>
      <c r="BQ18" s="43"/>
      <c r="BR18" s="43"/>
      <c r="BS18" s="43"/>
      <c r="BT18" s="43"/>
      <c r="BU18" s="43"/>
      <c r="BV18" s="44"/>
      <c r="BW18" s="44"/>
      <c r="BX18" s="44"/>
      <c r="BY18" s="44"/>
      <c r="BZ18" s="44"/>
      <c r="CA18" s="44"/>
      <c r="CB18" s="44"/>
      <c r="CC18" s="45"/>
      <c r="CD18" s="45"/>
      <c r="CE18" s="45"/>
      <c r="CF18" s="45"/>
    </row>
    <row r="19" spans="2:84" ht="15.75" thickBot="1">
      <c r="B19" s="226" t="s">
        <v>11</v>
      </c>
      <c r="C19" s="227"/>
      <c r="D19" s="184" t="s">
        <v>53</v>
      </c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6"/>
      <c r="Z19" s="187"/>
      <c r="AE19" s="226" t="s">
        <v>11</v>
      </c>
      <c r="AF19" s="227"/>
      <c r="AG19" s="184" t="s">
        <v>57</v>
      </c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6"/>
      <c r="BC19" s="187"/>
      <c r="BE19" s="15"/>
      <c r="BF19" s="15"/>
      <c r="BG19" s="15"/>
      <c r="BH19" s="15"/>
      <c r="BI19" s="15"/>
      <c r="BJ19" s="15"/>
      <c r="BK19" s="15"/>
      <c r="BL19" s="15"/>
      <c r="BM19" s="43"/>
      <c r="BN19" s="43"/>
      <c r="BO19" s="43"/>
      <c r="BP19" s="43"/>
      <c r="BQ19" s="43"/>
      <c r="BR19" s="43"/>
      <c r="BS19" s="43"/>
      <c r="BT19" s="43"/>
      <c r="BU19" s="43"/>
      <c r="BV19" s="44"/>
      <c r="BW19" s="44"/>
      <c r="BX19" s="44"/>
      <c r="BY19" s="44"/>
      <c r="BZ19" s="44"/>
      <c r="CA19" s="44"/>
      <c r="CB19" s="44"/>
      <c r="CC19" s="45"/>
      <c r="CD19" s="45"/>
      <c r="CE19" s="45"/>
      <c r="CF19" s="45"/>
    </row>
    <row r="21" spans="2:84" ht="12.75">
      <c r="B21" s="1" t="s">
        <v>22</v>
      </c>
      <c r="BE21" s="65"/>
      <c r="BF21" s="65"/>
      <c r="BG21" s="65"/>
      <c r="BH21" s="65"/>
      <c r="BI21" s="65"/>
      <c r="BJ21" s="65"/>
      <c r="BK21" s="65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44"/>
      <c r="BW21" s="44"/>
      <c r="BX21" s="44"/>
      <c r="BY21" s="44"/>
      <c r="BZ21" s="44"/>
      <c r="CA21" s="44"/>
      <c r="CB21" s="44"/>
      <c r="CC21" s="45"/>
      <c r="CD21" s="45"/>
      <c r="CE21" s="45"/>
      <c r="CF21" s="45"/>
    </row>
    <row r="22" spans="57:84" ht="6" customHeight="1" thickBot="1">
      <c r="BE22" s="65"/>
      <c r="BF22" s="65"/>
      <c r="BG22" s="65"/>
      <c r="BH22" s="65"/>
      <c r="BI22" s="65"/>
      <c r="BJ22" s="65"/>
      <c r="BK22" s="65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44"/>
      <c r="BW22" s="44"/>
      <c r="BX22" s="44"/>
      <c r="BY22" s="44"/>
      <c r="BZ22" s="44"/>
      <c r="CA22" s="44"/>
      <c r="CB22" s="44"/>
      <c r="CC22" s="45"/>
      <c r="CD22" s="45"/>
      <c r="CE22" s="45"/>
      <c r="CF22" s="45"/>
    </row>
    <row r="23" spans="2:84" s="4" customFormat="1" ht="16.5" customHeight="1" thickBot="1">
      <c r="B23" s="240" t="s">
        <v>13</v>
      </c>
      <c r="C23" s="241"/>
      <c r="D23" s="228" t="s">
        <v>44</v>
      </c>
      <c r="E23" s="229"/>
      <c r="F23" s="230"/>
      <c r="G23" s="228" t="s">
        <v>14</v>
      </c>
      <c r="H23" s="229"/>
      <c r="I23" s="230"/>
      <c r="J23" s="228" t="s">
        <v>16</v>
      </c>
      <c r="K23" s="229"/>
      <c r="L23" s="229"/>
      <c r="M23" s="229"/>
      <c r="N23" s="230"/>
      <c r="O23" s="228" t="s">
        <v>17</v>
      </c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30"/>
      <c r="AW23" s="228" t="s">
        <v>20</v>
      </c>
      <c r="AX23" s="229"/>
      <c r="AY23" s="229"/>
      <c r="AZ23" s="229"/>
      <c r="BA23" s="230"/>
      <c r="BB23" s="235"/>
      <c r="BC23" s="236"/>
      <c r="BE23" s="67"/>
      <c r="BF23" s="68" t="s">
        <v>27</v>
      </c>
      <c r="BG23" s="69"/>
      <c r="BH23" s="69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27"/>
      <c r="BW23" s="27"/>
      <c r="BX23" s="27"/>
      <c r="BY23" s="27"/>
      <c r="BZ23" s="27"/>
      <c r="CA23" s="27"/>
      <c r="CB23" s="27"/>
      <c r="CC23" s="28"/>
      <c r="CD23" s="28"/>
      <c r="CE23" s="28"/>
      <c r="CF23" s="28"/>
    </row>
    <row r="24" spans="2:80" s="5" customFormat="1" ht="18" customHeight="1">
      <c r="B24" s="231">
        <v>1</v>
      </c>
      <c r="C24" s="232"/>
      <c r="D24" s="233">
        <v>1</v>
      </c>
      <c r="E24" s="233"/>
      <c r="F24" s="233"/>
      <c r="G24" s="234" t="str">
        <f>$P$15</f>
        <v>A</v>
      </c>
      <c r="H24" s="234"/>
      <c r="I24" s="234"/>
      <c r="J24" s="242">
        <f>$H$10</f>
        <v>0.4166666666666667</v>
      </c>
      <c r="K24" s="242"/>
      <c r="L24" s="242"/>
      <c r="M24" s="242"/>
      <c r="N24" s="243"/>
      <c r="O24" s="223" t="str">
        <f>$D$16</f>
        <v>A1</v>
      </c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1" t="s">
        <v>19</v>
      </c>
      <c r="AF24" s="224" t="str">
        <f>$D$17</f>
        <v>A2</v>
      </c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5"/>
      <c r="AW24" s="190"/>
      <c r="AX24" s="191"/>
      <c r="AY24" s="21" t="s">
        <v>18</v>
      </c>
      <c r="AZ24" s="191"/>
      <c r="BA24" s="192"/>
      <c r="BB24" s="188"/>
      <c r="BC24" s="189"/>
      <c r="BE24" s="67"/>
      <c r="BF24" s="70" t="str">
        <f>IF(ISBLANK(AW24),"0",IF(AW24&gt;AZ24,3,IF(AW24=AZ24,1,0)))</f>
        <v>0</v>
      </c>
      <c r="BG24" s="70" t="s">
        <v>18</v>
      </c>
      <c r="BH24" s="70" t="str">
        <f>IF(ISBLANK(AZ24),"0",IF(AZ24&gt;AW24,3,IF(AZ24=AW24,1,0)))</f>
        <v>0</v>
      </c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27"/>
      <c r="BW24" s="27"/>
      <c r="BX24" s="27"/>
      <c r="BY24" s="27"/>
      <c r="BZ24" s="27"/>
      <c r="CA24" s="27"/>
      <c r="CB24" s="27"/>
    </row>
    <row r="25" spans="2:84" s="4" customFormat="1" ht="18" customHeight="1" thickBot="1">
      <c r="B25" s="214">
        <v>2</v>
      </c>
      <c r="C25" s="215"/>
      <c r="D25" s="221">
        <v>2</v>
      </c>
      <c r="E25" s="221"/>
      <c r="F25" s="221"/>
      <c r="G25" s="222" t="str">
        <f>$P$15</f>
        <v>A</v>
      </c>
      <c r="H25" s="222"/>
      <c r="I25" s="222"/>
      <c r="J25" s="218">
        <f>$H$10</f>
        <v>0.4166666666666667</v>
      </c>
      <c r="K25" s="219"/>
      <c r="L25" s="219"/>
      <c r="M25" s="219"/>
      <c r="N25" s="220"/>
      <c r="O25" s="216" t="str">
        <f>$D$18</f>
        <v>A3</v>
      </c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8" t="s">
        <v>19</v>
      </c>
      <c r="AF25" s="216" t="str">
        <f>$D$19</f>
        <v>A4</v>
      </c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7"/>
      <c r="AW25" s="205"/>
      <c r="AX25" s="206"/>
      <c r="AY25" s="8" t="s">
        <v>18</v>
      </c>
      <c r="AZ25" s="206"/>
      <c r="BA25" s="237"/>
      <c r="BB25" s="238"/>
      <c r="BC25" s="239"/>
      <c r="BE25" s="67"/>
      <c r="BF25" s="70" t="str">
        <f aca="true" t="shared" si="0" ref="BF25:BF35">IF(ISBLANK(AW25),"0",IF(AW25&gt;AZ25,3,IF(AW25=AZ25,1,0)))</f>
        <v>0</v>
      </c>
      <c r="BG25" s="70" t="s">
        <v>18</v>
      </c>
      <c r="BH25" s="70" t="str">
        <f aca="true" t="shared" si="1" ref="BH25:BH35">IF(ISBLANK(AZ25),"0",IF(AZ25&gt;AW25,3,IF(AZ25=AW25,1,0)))</f>
        <v>0</v>
      </c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29"/>
      <c r="BW25" s="29"/>
      <c r="BX25" s="29"/>
      <c r="BY25" s="29"/>
      <c r="BZ25" s="29"/>
      <c r="CA25" s="29"/>
      <c r="CB25" s="29"/>
      <c r="CC25" s="30"/>
      <c r="CD25" s="30"/>
      <c r="CE25" s="30"/>
      <c r="CF25" s="30"/>
    </row>
    <row r="26" spans="2:84" s="4" customFormat="1" ht="18" customHeight="1">
      <c r="B26" s="231">
        <v>3</v>
      </c>
      <c r="C26" s="232"/>
      <c r="D26" s="233">
        <v>1</v>
      </c>
      <c r="E26" s="233"/>
      <c r="F26" s="233"/>
      <c r="G26" s="244" t="str">
        <f>$AS$15</f>
        <v>B</v>
      </c>
      <c r="H26" s="244"/>
      <c r="I26" s="244"/>
      <c r="J26" s="247">
        <f aca="true" t="shared" si="2" ref="J26:J34">J25+$U$10*$X$10+$AL$10</f>
        <v>0.425</v>
      </c>
      <c r="K26" s="247"/>
      <c r="L26" s="247"/>
      <c r="M26" s="247"/>
      <c r="N26" s="248"/>
      <c r="O26" s="223" t="str">
        <f>$AG$16</f>
        <v>B1</v>
      </c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1" t="s">
        <v>19</v>
      </c>
      <c r="AF26" s="224" t="str">
        <f>$AG$17</f>
        <v>B2</v>
      </c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5"/>
      <c r="AW26" s="190"/>
      <c r="AX26" s="191"/>
      <c r="AY26" s="21" t="s">
        <v>18</v>
      </c>
      <c r="AZ26" s="191"/>
      <c r="BA26" s="192"/>
      <c r="BB26" s="188"/>
      <c r="BC26" s="189"/>
      <c r="BE26" s="67"/>
      <c r="BF26" s="70" t="str">
        <f t="shared" si="0"/>
        <v>0</v>
      </c>
      <c r="BG26" s="70" t="s">
        <v>18</v>
      </c>
      <c r="BH26" s="70" t="str">
        <f t="shared" si="1"/>
        <v>0</v>
      </c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29"/>
      <c r="BW26" s="29"/>
      <c r="BX26" s="29"/>
      <c r="BY26" s="29"/>
      <c r="BZ26" s="29"/>
      <c r="CA26" s="29"/>
      <c r="CB26" s="29"/>
      <c r="CC26" s="30"/>
      <c r="CD26" s="30"/>
      <c r="CE26" s="30"/>
      <c r="CF26" s="30"/>
    </row>
    <row r="27" spans="2:84" s="4" customFormat="1" ht="18" customHeight="1" thickBot="1">
      <c r="B27" s="214">
        <v>4</v>
      </c>
      <c r="C27" s="215"/>
      <c r="D27" s="221">
        <v>2</v>
      </c>
      <c r="E27" s="221"/>
      <c r="F27" s="221"/>
      <c r="G27" s="245" t="str">
        <f>$AS$15</f>
        <v>B</v>
      </c>
      <c r="H27" s="245"/>
      <c r="I27" s="246"/>
      <c r="J27" s="249">
        <f>J25+$U$10*$X$10+$AL$10</f>
        <v>0.425</v>
      </c>
      <c r="K27" s="249"/>
      <c r="L27" s="249"/>
      <c r="M27" s="249"/>
      <c r="N27" s="250"/>
      <c r="O27" s="251" t="str">
        <f>$AG$18</f>
        <v>B3</v>
      </c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8" t="s">
        <v>19</v>
      </c>
      <c r="AF27" s="216" t="str">
        <f>$AG$19</f>
        <v>B4</v>
      </c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7"/>
      <c r="AW27" s="205"/>
      <c r="AX27" s="206"/>
      <c r="AY27" s="8" t="s">
        <v>18</v>
      </c>
      <c r="AZ27" s="206"/>
      <c r="BA27" s="237"/>
      <c r="BB27" s="238"/>
      <c r="BC27" s="239"/>
      <c r="BE27" s="67"/>
      <c r="BF27" s="70" t="str">
        <f t="shared" si="0"/>
        <v>0</v>
      </c>
      <c r="BG27" s="70" t="s">
        <v>18</v>
      </c>
      <c r="BH27" s="70" t="str">
        <f t="shared" si="1"/>
        <v>0</v>
      </c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29"/>
      <c r="BW27" s="29"/>
      <c r="BX27" s="29"/>
      <c r="BY27" s="29"/>
      <c r="BZ27" s="29"/>
      <c r="CA27" s="29"/>
      <c r="CB27" s="29"/>
      <c r="CC27" s="30"/>
      <c r="CD27" s="30"/>
      <c r="CE27" s="30"/>
      <c r="CF27" s="30"/>
    </row>
    <row r="28" spans="2:84" s="4" customFormat="1" ht="18" customHeight="1">
      <c r="B28" s="231">
        <v>5</v>
      </c>
      <c r="C28" s="232"/>
      <c r="D28" s="233">
        <v>1</v>
      </c>
      <c r="E28" s="233"/>
      <c r="F28" s="233"/>
      <c r="G28" s="234" t="str">
        <f>$P$15</f>
        <v>A</v>
      </c>
      <c r="H28" s="234"/>
      <c r="I28" s="234"/>
      <c r="J28" s="252">
        <f t="shared" si="2"/>
        <v>0.4333333333333333</v>
      </c>
      <c r="K28" s="252"/>
      <c r="L28" s="252"/>
      <c r="M28" s="252"/>
      <c r="N28" s="253"/>
      <c r="O28" s="223" t="str">
        <f>$D$16</f>
        <v>A1</v>
      </c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1" t="s">
        <v>19</v>
      </c>
      <c r="AF28" s="224" t="str">
        <f>$D$18</f>
        <v>A3</v>
      </c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5"/>
      <c r="AW28" s="190"/>
      <c r="AX28" s="191"/>
      <c r="AY28" s="21" t="s">
        <v>18</v>
      </c>
      <c r="AZ28" s="191"/>
      <c r="BA28" s="192"/>
      <c r="BB28" s="188"/>
      <c r="BC28" s="189"/>
      <c r="BE28" s="67"/>
      <c r="BF28" s="70" t="str">
        <f t="shared" si="0"/>
        <v>0</v>
      </c>
      <c r="BG28" s="70" t="s">
        <v>18</v>
      </c>
      <c r="BH28" s="70" t="str">
        <f t="shared" si="1"/>
        <v>0</v>
      </c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29"/>
      <c r="BW28" s="29"/>
      <c r="BX28" s="29"/>
      <c r="BY28" s="29"/>
      <c r="BZ28" s="29"/>
      <c r="CA28" s="29"/>
      <c r="CB28" s="29"/>
      <c r="CC28" s="30"/>
      <c r="CD28" s="30"/>
      <c r="CE28" s="30"/>
      <c r="CF28" s="30"/>
    </row>
    <row r="29" spans="2:84" s="4" customFormat="1" ht="18" customHeight="1" thickBot="1">
      <c r="B29" s="214">
        <v>6</v>
      </c>
      <c r="C29" s="215"/>
      <c r="D29" s="221">
        <v>2</v>
      </c>
      <c r="E29" s="221"/>
      <c r="F29" s="221"/>
      <c r="G29" s="222" t="str">
        <f>$P$15</f>
        <v>A</v>
      </c>
      <c r="H29" s="222"/>
      <c r="I29" s="222"/>
      <c r="J29" s="249">
        <f>J27+$U$10*$X$10+$AL$10</f>
        <v>0.4333333333333333</v>
      </c>
      <c r="K29" s="249"/>
      <c r="L29" s="249"/>
      <c r="M29" s="249"/>
      <c r="N29" s="250"/>
      <c r="O29" s="251" t="str">
        <f>$D$17</f>
        <v>A2</v>
      </c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8" t="s">
        <v>19</v>
      </c>
      <c r="AF29" s="216" t="str">
        <f>$D$19</f>
        <v>A4</v>
      </c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7"/>
      <c r="AW29" s="205"/>
      <c r="AX29" s="206"/>
      <c r="AY29" s="8" t="s">
        <v>18</v>
      </c>
      <c r="AZ29" s="206"/>
      <c r="BA29" s="237"/>
      <c r="BB29" s="238"/>
      <c r="BC29" s="239"/>
      <c r="BE29" s="67"/>
      <c r="BF29" s="70" t="str">
        <f t="shared" si="0"/>
        <v>0</v>
      </c>
      <c r="BG29" s="70" t="s">
        <v>18</v>
      </c>
      <c r="BH29" s="70" t="str">
        <f t="shared" si="1"/>
        <v>0</v>
      </c>
      <c r="BI29" s="67"/>
      <c r="BJ29" s="67"/>
      <c r="BK29" s="65"/>
      <c r="BL29" s="65"/>
      <c r="BM29" s="66"/>
      <c r="BN29" s="66"/>
      <c r="BO29" s="66"/>
      <c r="BP29" s="66"/>
      <c r="BQ29" s="66"/>
      <c r="BR29" s="66"/>
      <c r="BS29" s="66"/>
      <c r="BT29" s="67"/>
      <c r="BU29" s="67"/>
      <c r="BV29" s="29"/>
      <c r="BW29" s="29"/>
      <c r="BX29" s="29"/>
      <c r="BY29" s="29"/>
      <c r="BZ29" s="29"/>
      <c r="CA29" s="29"/>
      <c r="CB29" s="29"/>
      <c r="CC29" s="30"/>
      <c r="CD29" s="30"/>
      <c r="CE29" s="30"/>
      <c r="CF29" s="30"/>
    </row>
    <row r="30" spans="2:116" s="4" customFormat="1" ht="18" customHeight="1">
      <c r="B30" s="231">
        <v>7</v>
      </c>
      <c r="C30" s="232"/>
      <c r="D30" s="233">
        <v>1</v>
      </c>
      <c r="E30" s="233"/>
      <c r="F30" s="233"/>
      <c r="G30" s="244" t="str">
        <f>$AS$15</f>
        <v>B</v>
      </c>
      <c r="H30" s="244"/>
      <c r="I30" s="244"/>
      <c r="J30" s="252">
        <f t="shared" si="2"/>
        <v>0.4416666666666666</v>
      </c>
      <c r="K30" s="252"/>
      <c r="L30" s="252"/>
      <c r="M30" s="252"/>
      <c r="N30" s="253"/>
      <c r="O30" s="223" t="str">
        <f>$AG$16</f>
        <v>B1</v>
      </c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1" t="s">
        <v>19</v>
      </c>
      <c r="AF30" s="224" t="str">
        <f>$AG$18</f>
        <v>B3</v>
      </c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5"/>
      <c r="AW30" s="190"/>
      <c r="AX30" s="191"/>
      <c r="AY30" s="21" t="s">
        <v>18</v>
      </c>
      <c r="AZ30" s="191"/>
      <c r="BA30" s="192"/>
      <c r="BB30" s="188"/>
      <c r="BC30" s="189"/>
      <c r="BE30" s="67"/>
      <c r="BF30" s="70" t="str">
        <f t="shared" si="0"/>
        <v>0</v>
      </c>
      <c r="BG30" s="70" t="s">
        <v>18</v>
      </c>
      <c r="BH30" s="70" t="str">
        <f t="shared" si="1"/>
        <v>0</v>
      </c>
      <c r="BI30" s="67"/>
      <c r="BJ30" s="67"/>
      <c r="BK30" s="71"/>
      <c r="BL30" s="71"/>
      <c r="BM30" s="72" t="str">
        <f>$D$18</f>
        <v>A3</v>
      </c>
      <c r="BN30" s="73">
        <f>COUNT($AW$25,$AZ$28,$AZ$32)</f>
        <v>0</v>
      </c>
      <c r="BO30" s="73">
        <f>SUM($BF$25+$BH$28+$BH$32)</f>
        <v>0</v>
      </c>
      <c r="BP30" s="73">
        <f>SUM($AW$25+$AZ$28+$AZ$32)</f>
        <v>0</v>
      </c>
      <c r="BQ30" s="74" t="s">
        <v>18</v>
      </c>
      <c r="BR30" s="73">
        <f>SUM($AZ$25+$AW$28+$AW$32)</f>
        <v>0</v>
      </c>
      <c r="BS30" s="75">
        <f>SUM(BP30-BR30)</f>
        <v>0</v>
      </c>
      <c r="BT30" s="72"/>
      <c r="BU30" s="72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L30" s="57"/>
      <c r="CM30" s="57"/>
      <c r="CO30" s="57"/>
      <c r="CP30" s="57"/>
      <c r="CR30" s="57"/>
      <c r="CU30" s="58"/>
      <c r="CW30" s="59"/>
      <c r="CX30" s="59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</row>
    <row r="31" spans="2:116" s="4" customFormat="1" ht="18" customHeight="1" thickBot="1">
      <c r="B31" s="214">
        <v>8</v>
      </c>
      <c r="C31" s="215"/>
      <c r="D31" s="221">
        <v>2</v>
      </c>
      <c r="E31" s="221"/>
      <c r="F31" s="221"/>
      <c r="G31" s="245" t="str">
        <f>$AS$15</f>
        <v>B</v>
      </c>
      <c r="H31" s="245"/>
      <c r="I31" s="246"/>
      <c r="J31" s="249">
        <f>J29+$U$10*$X$10+$AL$10</f>
        <v>0.4416666666666666</v>
      </c>
      <c r="K31" s="249"/>
      <c r="L31" s="249"/>
      <c r="M31" s="249"/>
      <c r="N31" s="250"/>
      <c r="O31" s="251" t="str">
        <f>$AG$17</f>
        <v>B2</v>
      </c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8" t="s">
        <v>19</v>
      </c>
      <c r="AF31" s="216" t="str">
        <f>$AG$19</f>
        <v>B4</v>
      </c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7"/>
      <c r="AW31" s="205"/>
      <c r="AX31" s="206"/>
      <c r="AY31" s="8" t="s">
        <v>18</v>
      </c>
      <c r="AZ31" s="206"/>
      <c r="BA31" s="237"/>
      <c r="BB31" s="238"/>
      <c r="BC31" s="239"/>
      <c r="BE31" s="67"/>
      <c r="BF31" s="70" t="str">
        <f t="shared" si="0"/>
        <v>0</v>
      </c>
      <c r="BG31" s="70" t="s">
        <v>18</v>
      </c>
      <c r="BH31" s="70" t="str">
        <f t="shared" si="1"/>
        <v>0</v>
      </c>
      <c r="BI31" s="67"/>
      <c r="BJ31" s="67"/>
      <c r="BK31" s="71"/>
      <c r="BL31" s="71"/>
      <c r="BM31" s="72" t="str">
        <f>$D$17</f>
        <v>A2</v>
      </c>
      <c r="BN31" s="73">
        <f>COUNT($AZ$24,$AW$29,$AW$32)</f>
        <v>0</v>
      </c>
      <c r="BO31" s="73">
        <f>SUM($BH$24+$BF$29+$BF$32)</f>
        <v>0</v>
      </c>
      <c r="BP31" s="73">
        <f>SUM($AZ$24+$AW$29+$AW$32)</f>
        <v>0</v>
      </c>
      <c r="BQ31" s="74" t="s">
        <v>18</v>
      </c>
      <c r="BR31" s="73">
        <f>SUM($AW$24+$AZ$29+$AZ$32)</f>
        <v>0</v>
      </c>
      <c r="BS31" s="75">
        <f>SUM(BP31-BR31)</f>
        <v>0</v>
      </c>
      <c r="BT31" s="72"/>
      <c r="BU31" s="72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L31" s="58"/>
      <c r="CM31" s="58"/>
      <c r="CO31" s="58"/>
      <c r="CP31" s="58"/>
      <c r="CR31" s="58"/>
      <c r="CU31" s="58"/>
      <c r="CW31" s="59"/>
      <c r="CX31" s="59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</row>
    <row r="32" spans="2:116" s="4" customFormat="1" ht="18" customHeight="1">
      <c r="B32" s="231">
        <v>9</v>
      </c>
      <c r="C32" s="232"/>
      <c r="D32" s="233">
        <v>1</v>
      </c>
      <c r="E32" s="233"/>
      <c r="F32" s="233"/>
      <c r="G32" s="234" t="str">
        <f>$P$15</f>
        <v>A</v>
      </c>
      <c r="H32" s="234"/>
      <c r="I32" s="234"/>
      <c r="J32" s="252">
        <f t="shared" si="2"/>
        <v>0.4499999999999999</v>
      </c>
      <c r="K32" s="252"/>
      <c r="L32" s="252"/>
      <c r="M32" s="252"/>
      <c r="N32" s="253"/>
      <c r="O32" s="223" t="str">
        <f>$D$17</f>
        <v>A2</v>
      </c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1" t="s">
        <v>19</v>
      </c>
      <c r="AF32" s="224" t="str">
        <f>$D$18</f>
        <v>A3</v>
      </c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5"/>
      <c r="AW32" s="190"/>
      <c r="AX32" s="191"/>
      <c r="AY32" s="21" t="s">
        <v>18</v>
      </c>
      <c r="AZ32" s="191"/>
      <c r="BA32" s="192"/>
      <c r="BB32" s="188"/>
      <c r="BC32" s="189"/>
      <c r="BE32" s="67"/>
      <c r="BF32" s="70" t="str">
        <f t="shared" si="0"/>
        <v>0</v>
      </c>
      <c r="BG32" s="70" t="s">
        <v>18</v>
      </c>
      <c r="BH32" s="70" t="str">
        <f t="shared" si="1"/>
        <v>0</v>
      </c>
      <c r="BI32" s="67"/>
      <c r="BJ32" s="67"/>
      <c r="BK32" s="71"/>
      <c r="BL32" s="71"/>
      <c r="BM32" s="72" t="str">
        <f>$D$16</f>
        <v>A1</v>
      </c>
      <c r="BN32" s="73">
        <f>COUNT($AW$24,$AW$28,$AZ$33)</f>
        <v>0</v>
      </c>
      <c r="BO32" s="73">
        <f>SUM($BF$24+$BF$28+$BH$33)</f>
        <v>0</v>
      </c>
      <c r="BP32" s="73">
        <f>SUM($AW$24+$AW$28+$AZ$33)</f>
        <v>0</v>
      </c>
      <c r="BQ32" s="74" t="s">
        <v>18</v>
      </c>
      <c r="BR32" s="73">
        <f>SUM($AZ$24+$AZ$28+$AW$33)</f>
        <v>0</v>
      </c>
      <c r="BS32" s="75">
        <f>SUM(BP32-BR32)</f>
        <v>0</v>
      </c>
      <c r="BT32" s="72"/>
      <c r="BU32" s="72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L32" s="58"/>
      <c r="CM32" s="58"/>
      <c r="CO32" s="58"/>
      <c r="CP32" s="58"/>
      <c r="CR32" s="58"/>
      <c r="CU32" s="58"/>
      <c r="CW32" s="59"/>
      <c r="CX32" s="59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</row>
    <row r="33" spans="2:116" s="4" customFormat="1" ht="18" customHeight="1" thickBot="1">
      <c r="B33" s="214">
        <v>10</v>
      </c>
      <c r="C33" s="215"/>
      <c r="D33" s="221">
        <v>2</v>
      </c>
      <c r="E33" s="221"/>
      <c r="F33" s="221"/>
      <c r="G33" s="222" t="str">
        <f>$P$15</f>
        <v>A</v>
      </c>
      <c r="H33" s="222"/>
      <c r="I33" s="222"/>
      <c r="J33" s="249">
        <f>J31+$U$10*$X$10+$AL$10</f>
        <v>0.4499999999999999</v>
      </c>
      <c r="K33" s="249"/>
      <c r="L33" s="249"/>
      <c r="M33" s="249"/>
      <c r="N33" s="250"/>
      <c r="O33" s="251" t="str">
        <f>$D$19</f>
        <v>A4</v>
      </c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8" t="s">
        <v>19</v>
      </c>
      <c r="AF33" s="216" t="str">
        <f>$D$16</f>
        <v>A1</v>
      </c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7"/>
      <c r="AW33" s="205"/>
      <c r="AX33" s="206"/>
      <c r="AY33" s="8" t="s">
        <v>18</v>
      </c>
      <c r="AZ33" s="206"/>
      <c r="BA33" s="237"/>
      <c r="BB33" s="238"/>
      <c r="BC33" s="239"/>
      <c r="BE33" s="67"/>
      <c r="BF33" s="70" t="str">
        <f t="shared" si="0"/>
        <v>0</v>
      </c>
      <c r="BG33" s="70" t="s">
        <v>18</v>
      </c>
      <c r="BH33" s="70" t="str">
        <f t="shared" si="1"/>
        <v>0</v>
      </c>
      <c r="BI33" s="67"/>
      <c r="BJ33" s="67"/>
      <c r="BK33" s="71"/>
      <c r="BL33" s="71"/>
      <c r="BM33" s="72" t="str">
        <f>$D$19</f>
        <v>A4</v>
      </c>
      <c r="BN33" s="73">
        <f>COUNT($AZ$25,$AZ$29,$AW$33)</f>
        <v>0</v>
      </c>
      <c r="BO33" s="73">
        <f>SUM($BH$25+$BH$29+$BF$33)</f>
        <v>0</v>
      </c>
      <c r="BP33" s="73">
        <f>SUM($AZ$25+$AZ$29+$AW$33)</f>
        <v>0</v>
      </c>
      <c r="BQ33" s="74" t="s">
        <v>18</v>
      </c>
      <c r="BR33" s="73">
        <f>SUM($AW$25+$AW$29+$AZ$33)</f>
        <v>0</v>
      </c>
      <c r="BS33" s="75">
        <f>SUM(BP33-BR33)</f>
        <v>0</v>
      </c>
      <c r="BT33" s="72"/>
      <c r="BU33" s="72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L33" s="58"/>
      <c r="CM33" s="58"/>
      <c r="CO33" s="58"/>
      <c r="CP33" s="58"/>
      <c r="CR33" s="58"/>
      <c r="CU33" s="58"/>
      <c r="CW33" s="59"/>
      <c r="CX33" s="59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</row>
    <row r="34" spans="2:84" s="4" customFormat="1" ht="18" customHeight="1">
      <c r="B34" s="231">
        <v>11</v>
      </c>
      <c r="C34" s="232"/>
      <c r="D34" s="233">
        <v>1</v>
      </c>
      <c r="E34" s="233"/>
      <c r="F34" s="233"/>
      <c r="G34" s="244" t="str">
        <f>$AS$15</f>
        <v>B</v>
      </c>
      <c r="H34" s="244"/>
      <c r="I34" s="244"/>
      <c r="J34" s="252">
        <f t="shared" si="2"/>
        <v>0.4583333333333332</v>
      </c>
      <c r="K34" s="252"/>
      <c r="L34" s="252"/>
      <c r="M34" s="252"/>
      <c r="N34" s="253"/>
      <c r="O34" s="223" t="str">
        <f>$AG$17</f>
        <v>B2</v>
      </c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1" t="s">
        <v>19</v>
      </c>
      <c r="AF34" s="224" t="str">
        <f>$AG$18</f>
        <v>B3</v>
      </c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5"/>
      <c r="AW34" s="190"/>
      <c r="AX34" s="191"/>
      <c r="AY34" s="21" t="s">
        <v>18</v>
      </c>
      <c r="AZ34" s="191"/>
      <c r="BA34" s="192"/>
      <c r="BB34" s="188"/>
      <c r="BC34" s="189"/>
      <c r="BE34" s="67"/>
      <c r="BF34" s="70" t="str">
        <f t="shared" si="0"/>
        <v>0</v>
      </c>
      <c r="BG34" s="70" t="s">
        <v>18</v>
      </c>
      <c r="BH34" s="70" t="str">
        <f t="shared" si="1"/>
        <v>0</v>
      </c>
      <c r="BI34" s="67"/>
      <c r="BJ34" s="67"/>
      <c r="BK34" s="71"/>
      <c r="BL34" s="71"/>
      <c r="BM34" s="76"/>
      <c r="BN34" s="76"/>
      <c r="BO34" s="76"/>
      <c r="BP34" s="76"/>
      <c r="BQ34" s="76"/>
      <c r="BR34" s="76"/>
      <c r="BS34" s="75"/>
      <c r="BT34" s="67"/>
      <c r="BU34" s="67"/>
      <c r="BV34" s="29"/>
      <c r="BW34" s="29"/>
      <c r="BX34" s="29"/>
      <c r="BY34" s="29"/>
      <c r="BZ34" s="29"/>
      <c r="CA34" s="29"/>
      <c r="CB34" s="29"/>
      <c r="CC34" s="30"/>
      <c r="CD34" s="30"/>
      <c r="CE34" s="30"/>
      <c r="CF34" s="30"/>
    </row>
    <row r="35" spans="2:84" s="4" customFormat="1" ht="18" customHeight="1" thickBot="1">
      <c r="B35" s="214">
        <v>12</v>
      </c>
      <c r="C35" s="215"/>
      <c r="D35" s="221">
        <v>2</v>
      </c>
      <c r="E35" s="221"/>
      <c r="F35" s="221"/>
      <c r="G35" s="245" t="str">
        <f>$AS$15</f>
        <v>B</v>
      </c>
      <c r="H35" s="245"/>
      <c r="I35" s="246"/>
      <c r="J35" s="249">
        <f>J33+$U$10*$X$10+$AL$10</f>
        <v>0.4583333333333332</v>
      </c>
      <c r="K35" s="249"/>
      <c r="L35" s="249"/>
      <c r="M35" s="249"/>
      <c r="N35" s="250"/>
      <c r="O35" s="251" t="str">
        <f>$AG$19</f>
        <v>B4</v>
      </c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8" t="s">
        <v>19</v>
      </c>
      <c r="AF35" s="216" t="str">
        <f>$AG$16</f>
        <v>B1</v>
      </c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7"/>
      <c r="AW35" s="205"/>
      <c r="AX35" s="206"/>
      <c r="AY35" s="8" t="s">
        <v>18</v>
      </c>
      <c r="AZ35" s="206"/>
      <c r="BA35" s="237"/>
      <c r="BB35" s="238"/>
      <c r="BC35" s="239"/>
      <c r="BE35" s="67"/>
      <c r="BF35" s="70" t="str">
        <f t="shared" si="0"/>
        <v>0</v>
      </c>
      <c r="BG35" s="70" t="s">
        <v>18</v>
      </c>
      <c r="BH35" s="70" t="str">
        <f t="shared" si="1"/>
        <v>0</v>
      </c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75"/>
      <c r="BT35" s="67"/>
      <c r="BU35" s="67"/>
      <c r="BV35" s="29"/>
      <c r="BW35" s="29"/>
      <c r="BX35" s="29"/>
      <c r="BY35" s="29"/>
      <c r="BZ35" s="29"/>
      <c r="CA35" s="29"/>
      <c r="CB35" s="29"/>
      <c r="CC35" s="30"/>
      <c r="CD35" s="30"/>
      <c r="CE35" s="30"/>
      <c r="CF35" s="30"/>
    </row>
    <row r="36" spans="2:84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67"/>
      <c r="BF36" s="70"/>
      <c r="BG36" s="70"/>
      <c r="BH36" s="70"/>
      <c r="BI36" s="67"/>
      <c r="BJ36" s="65"/>
      <c r="BK36" s="65"/>
      <c r="BL36" s="65"/>
      <c r="BM36" s="66"/>
      <c r="BN36" s="66"/>
      <c r="BO36" s="66"/>
      <c r="BP36" s="66"/>
      <c r="BQ36" s="66"/>
      <c r="BR36" s="66"/>
      <c r="BS36" s="75"/>
      <c r="BT36" s="67"/>
      <c r="BU36" s="67"/>
      <c r="BV36" s="29"/>
      <c r="BW36" s="29"/>
      <c r="BX36" s="29"/>
      <c r="BY36" s="29"/>
      <c r="BZ36" s="29"/>
      <c r="CA36" s="29"/>
      <c r="CB36" s="29"/>
      <c r="CC36" s="30"/>
      <c r="CD36" s="30"/>
      <c r="CE36" s="30"/>
      <c r="CF36" s="30"/>
    </row>
    <row r="37" spans="2:84" s="4" customFormat="1" ht="18" customHeight="1">
      <c r="B37" s="1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67"/>
      <c r="BF37" s="70"/>
      <c r="BG37" s="70"/>
      <c r="BH37" s="70"/>
      <c r="BI37" s="67"/>
      <c r="BJ37" s="67"/>
      <c r="BK37" s="71"/>
      <c r="BL37" s="71"/>
      <c r="BM37" s="72" t="str">
        <f>$AG$16</f>
        <v>B1</v>
      </c>
      <c r="BN37" s="73">
        <f>COUNT($AW$26,$AW$30,$AZ$35)</f>
        <v>0</v>
      </c>
      <c r="BO37" s="73">
        <f>SUM($BF$26+$BF$30+$BH$35)</f>
        <v>0</v>
      </c>
      <c r="BP37" s="73">
        <f>SUM($AW$26+$AW$30+$AZ$35)</f>
        <v>0</v>
      </c>
      <c r="BQ37" s="74" t="s">
        <v>18</v>
      </c>
      <c r="BR37" s="73">
        <f>SUM($AZ$26+$AZ$30+$AW$35)</f>
        <v>0</v>
      </c>
      <c r="BS37" s="75">
        <f>SUM(BP37-BR37)</f>
        <v>0</v>
      </c>
      <c r="BT37" s="67"/>
      <c r="BU37" s="67"/>
      <c r="BV37" s="29"/>
      <c r="BW37" s="29"/>
      <c r="BX37" s="29"/>
      <c r="BY37" s="29"/>
      <c r="BZ37" s="29"/>
      <c r="CA37" s="29"/>
      <c r="CB37" s="29"/>
      <c r="CC37" s="30"/>
      <c r="CD37" s="30"/>
      <c r="CE37" s="30"/>
      <c r="CF37" s="30"/>
    </row>
    <row r="38" spans="2:84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67"/>
      <c r="BF38" s="70"/>
      <c r="BG38" s="70"/>
      <c r="BH38" s="70"/>
      <c r="BI38" s="67"/>
      <c r="BJ38" s="67"/>
      <c r="BK38" s="71"/>
      <c r="BL38" s="71"/>
      <c r="BM38" s="72" t="str">
        <f>$AG$17</f>
        <v>B2</v>
      </c>
      <c r="BN38" s="73">
        <f>COUNT($AZ$26,$AW$31,$AW$34)</f>
        <v>0</v>
      </c>
      <c r="BO38" s="73">
        <f>SUM($BH$26+$BF$31+$BF$34)</f>
        <v>0</v>
      </c>
      <c r="BP38" s="73">
        <f>SUM($AZ$26+$AW$31+$AW$34)</f>
        <v>0</v>
      </c>
      <c r="BQ38" s="74" t="s">
        <v>18</v>
      </c>
      <c r="BR38" s="73">
        <f>SUM($AW$26+$AZ$31+$AZ$34)</f>
        <v>0</v>
      </c>
      <c r="BS38" s="75">
        <f>SUM(BP38-BR38)</f>
        <v>0</v>
      </c>
      <c r="BT38" s="67"/>
      <c r="BU38" s="67"/>
      <c r="BV38" s="29"/>
      <c r="BW38" s="29"/>
      <c r="BX38" s="29"/>
      <c r="BY38" s="29"/>
      <c r="BZ38" s="29"/>
      <c r="CA38" s="29"/>
      <c r="CB38" s="29"/>
      <c r="CC38" s="30"/>
      <c r="CD38" s="30"/>
      <c r="CE38" s="30"/>
      <c r="CF38" s="30"/>
    </row>
    <row r="39" spans="2:84" s="4" customFormat="1" ht="18" customHeight="1" thickBot="1">
      <c r="B39"/>
      <c r="C39"/>
      <c r="D39"/>
      <c r="E39" s="294" t="s">
        <v>60</v>
      </c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6" t="str">
        <f>P15</f>
        <v>A</v>
      </c>
      <c r="U39" s="296"/>
      <c r="V39" s="296"/>
      <c r="W39" s="296"/>
      <c r="X39" s="296"/>
      <c r="Y39" s="296"/>
      <c r="Z39" s="296"/>
      <c r="AA39" s="296"/>
      <c r="AB39" s="296"/>
      <c r="AC39" s="296"/>
      <c r="AD39" s="297"/>
      <c r="AE39" s="119" t="s">
        <v>41</v>
      </c>
      <c r="AF39" s="95"/>
      <c r="AG39" s="97"/>
      <c r="AH39" s="119" t="s">
        <v>23</v>
      </c>
      <c r="AI39" s="95"/>
      <c r="AJ39" s="97"/>
      <c r="AK39" s="119" t="s">
        <v>24</v>
      </c>
      <c r="AL39" s="95"/>
      <c r="AM39" s="95"/>
      <c r="AN39" s="95"/>
      <c r="AO39" s="97"/>
      <c r="AP39" s="119" t="s">
        <v>25</v>
      </c>
      <c r="AQ39" s="95"/>
      <c r="AR39" s="97"/>
      <c r="AS39"/>
      <c r="AT39"/>
      <c r="AU39"/>
      <c r="AV39"/>
      <c r="AW39"/>
      <c r="AX39"/>
      <c r="AY39"/>
      <c r="AZ39"/>
      <c r="BA39"/>
      <c r="BB39"/>
      <c r="BC39"/>
      <c r="BE39" s="67"/>
      <c r="BF39" s="70"/>
      <c r="BG39" s="70"/>
      <c r="BH39" s="70"/>
      <c r="BI39" s="67"/>
      <c r="BJ39" s="67"/>
      <c r="BK39" s="71"/>
      <c r="BL39" s="71"/>
      <c r="BM39" s="72" t="str">
        <f>$AG$18</f>
        <v>B3</v>
      </c>
      <c r="BN39" s="73">
        <f>COUNT($AW$27,$AZ$30,$AZ$34)</f>
        <v>0</v>
      </c>
      <c r="BO39" s="73">
        <f>SUM($BF$27+$BH$30+$BH$34)</f>
        <v>0</v>
      </c>
      <c r="BP39" s="73">
        <f>SUM($AW$27+$AZ$30+$AZ$34)</f>
        <v>0</v>
      </c>
      <c r="BQ39" s="74" t="s">
        <v>18</v>
      </c>
      <c r="BR39" s="73">
        <f>SUM($AZ$27+$AW$30+$AW$34)</f>
        <v>0</v>
      </c>
      <c r="BS39" s="75">
        <f>SUM(BP39-BR39)</f>
        <v>0</v>
      </c>
      <c r="BT39" s="67"/>
      <c r="BU39" s="67"/>
      <c r="BV39" s="29"/>
      <c r="BW39" s="29"/>
      <c r="BX39" s="29"/>
      <c r="BY39" s="29"/>
      <c r="BZ39" s="29"/>
      <c r="CA39" s="29"/>
      <c r="CB39" s="29"/>
      <c r="CC39" s="30"/>
      <c r="CD39" s="30"/>
      <c r="CE39" s="30"/>
      <c r="CF39" s="30"/>
    </row>
    <row r="40" spans="2:84" s="4" customFormat="1" ht="18" customHeight="1">
      <c r="B40"/>
      <c r="C40"/>
      <c r="D40"/>
      <c r="E40" s="276" t="s">
        <v>8</v>
      </c>
      <c r="F40" s="277"/>
      <c r="G40" s="286">
        <f>IF(ISBLANK($AZ$25),"",$BM$30)</f>
      </c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7"/>
      <c r="AE40" s="282">
        <f>$BN$30</f>
        <v>0</v>
      </c>
      <c r="AF40" s="283"/>
      <c r="AG40" s="284"/>
      <c r="AH40" s="282">
        <f>$BO$30</f>
        <v>0</v>
      </c>
      <c r="AI40" s="283"/>
      <c r="AJ40" s="284"/>
      <c r="AK40" s="277">
        <f>$BP$30</f>
        <v>0</v>
      </c>
      <c r="AL40" s="277"/>
      <c r="AM40" s="10" t="s">
        <v>18</v>
      </c>
      <c r="AN40" s="277">
        <f>$BR$30</f>
        <v>0</v>
      </c>
      <c r="AO40" s="277"/>
      <c r="AP40" s="291">
        <f>$BS$30</f>
        <v>0</v>
      </c>
      <c r="AQ40" s="292"/>
      <c r="AR40" s="293"/>
      <c r="AS40"/>
      <c r="AT40"/>
      <c r="AU40"/>
      <c r="AV40"/>
      <c r="AW40"/>
      <c r="AX40"/>
      <c r="AY40"/>
      <c r="AZ40"/>
      <c r="BA40"/>
      <c r="BB40"/>
      <c r="BC40"/>
      <c r="BE40" s="67"/>
      <c r="BF40" s="70"/>
      <c r="BG40" s="70"/>
      <c r="BH40" s="70"/>
      <c r="BI40" s="67"/>
      <c r="BJ40" s="67"/>
      <c r="BK40" s="71"/>
      <c r="BL40" s="71"/>
      <c r="BM40" s="72" t="str">
        <f>$AG$19</f>
        <v>B4</v>
      </c>
      <c r="BN40" s="73">
        <f>COUNT($AZ$27,$AZ$31,$AW$35)</f>
        <v>0</v>
      </c>
      <c r="BO40" s="73">
        <f>SUM($BH$27+$BH$31+$BF$35)</f>
        <v>0</v>
      </c>
      <c r="BP40" s="73">
        <f>SUM($AZ$27+$AZ$31+$AW$35)</f>
        <v>0</v>
      </c>
      <c r="BQ40" s="74" t="s">
        <v>18</v>
      </c>
      <c r="BR40" s="73">
        <f>SUM($AW$27+$AW$31+$AZ$35)</f>
        <v>0</v>
      </c>
      <c r="BS40" s="75">
        <f>SUM(BP40-BR40)</f>
        <v>0</v>
      </c>
      <c r="BT40" s="67"/>
      <c r="BU40" s="67"/>
      <c r="BV40" s="29"/>
      <c r="BW40" s="29"/>
      <c r="BX40" s="29"/>
      <c r="BY40" s="29"/>
      <c r="BZ40" s="29"/>
      <c r="CA40" s="29"/>
      <c r="CB40" s="29"/>
      <c r="CC40" s="30"/>
      <c r="CD40" s="30"/>
      <c r="CE40" s="30"/>
      <c r="CF40" s="30"/>
    </row>
    <row r="41" spans="2:84" s="4" customFormat="1" ht="18" customHeight="1">
      <c r="B41"/>
      <c r="C41"/>
      <c r="D41"/>
      <c r="E41" s="269" t="s">
        <v>9</v>
      </c>
      <c r="F41" s="270"/>
      <c r="G41" s="274">
        <f>IF(ISBLANK($AZ$25),"",$BM$31)</f>
      </c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5"/>
      <c r="AE41" s="271">
        <f>$BN$31</f>
        <v>0</v>
      </c>
      <c r="AF41" s="272"/>
      <c r="AG41" s="273"/>
      <c r="AH41" s="271">
        <f>$BO$31</f>
        <v>0</v>
      </c>
      <c r="AI41" s="272"/>
      <c r="AJ41" s="273"/>
      <c r="AK41" s="270">
        <f>$BP$31</f>
        <v>0</v>
      </c>
      <c r="AL41" s="270"/>
      <c r="AM41" s="11" t="s">
        <v>18</v>
      </c>
      <c r="AN41" s="270">
        <f>$BR$31</f>
        <v>0</v>
      </c>
      <c r="AO41" s="270"/>
      <c r="AP41" s="262">
        <f>$BS$31</f>
        <v>0</v>
      </c>
      <c r="AQ41" s="263"/>
      <c r="AR41" s="264"/>
      <c r="AS41"/>
      <c r="AT41"/>
      <c r="AU41"/>
      <c r="AV41"/>
      <c r="AW41"/>
      <c r="AX41"/>
      <c r="AY41"/>
      <c r="AZ41"/>
      <c r="BA41"/>
      <c r="BB41"/>
      <c r="BC41"/>
      <c r="BE41" s="67"/>
      <c r="BF41" s="70"/>
      <c r="BG41" s="70"/>
      <c r="BH41" s="70"/>
      <c r="BI41" s="67"/>
      <c r="BJ41" s="67"/>
      <c r="BK41" s="71"/>
      <c r="BL41" s="71"/>
      <c r="BM41" s="77"/>
      <c r="BN41" s="78"/>
      <c r="BO41" s="78"/>
      <c r="BP41" s="79"/>
      <c r="BQ41" s="78"/>
      <c r="BR41" s="80"/>
      <c r="BS41" s="67"/>
      <c r="BT41" s="67"/>
      <c r="BU41" s="67"/>
      <c r="BV41" s="29"/>
      <c r="BW41" s="29"/>
      <c r="BX41" s="29"/>
      <c r="BY41" s="29"/>
      <c r="BZ41" s="29"/>
      <c r="CA41" s="29"/>
      <c r="CB41" s="29"/>
      <c r="CC41" s="30"/>
      <c r="CD41" s="30"/>
      <c r="CE41" s="30"/>
      <c r="CF41" s="30"/>
    </row>
    <row r="42" spans="2:84" s="4" customFormat="1" ht="18" customHeight="1">
      <c r="B42"/>
      <c r="C42"/>
      <c r="D42"/>
      <c r="E42" s="269" t="s">
        <v>10</v>
      </c>
      <c r="F42" s="270"/>
      <c r="G42" s="274">
        <f>IF(ISBLANK($AZ$25),"",$BM$32)</f>
      </c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5"/>
      <c r="AE42" s="271">
        <f>$BN$32</f>
        <v>0</v>
      </c>
      <c r="AF42" s="272"/>
      <c r="AG42" s="273"/>
      <c r="AH42" s="271">
        <f>$BO$32</f>
        <v>0</v>
      </c>
      <c r="AI42" s="272"/>
      <c r="AJ42" s="273"/>
      <c r="AK42" s="270">
        <f>$BP$32</f>
        <v>0</v>
      </c>
      <c r="AL42" s="270"/>
      <c r="AM42" s="11" t="s">
        <v>18</v>
      </c>
      <c r="AN42" s="270">
        <f>$BR$32</f>
        <v>0</v>
      </c>
      <c r="AO42" s="270"/>
      <c r="AP42" s="262">
        <f>$BS$32</f>
        <v>0</v>
      </c>
      <c r="AQ42" s="263"/>
      <c r="AR42" s="264"/>
      <c r="AS42"/>
      <c r="AT42"/>
      <c r="AU42"/>
      <c r="AV42"/>
      <c r="AW42"/>
      <c r="AX42"/>
      <c r="AY42"/>
      <c r="AZ42"/>
      <c r="BA42"/>
      <c r="BB42"/>
      <c r="BC42"/>
      <c r="BE42" s="16"/>
      <c r="BF42" s="17"/>
      <c r="BG42" s="17"/>
      <c r="BH42" s="17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29"/>
      <c r="BW42" s="29"/>
      <c r="BX42" s="29"/>
      <c r="BY42" s="29"/>
      <c r="BZ42" s="29"/>
      <c r="CA42" s="29"/>
      <c r="CB42" s="29"/>
      <c r="CC42" s="30"/>
      <c r="CD42" s="30"/>
      <c r="CE42" s="30"/>
      <c r="CF42" s="30"/>
    </row>
    <row r="43" spans="5:84" ht="18" customHeight="1" thickBot="1">
      <c r="E43" s="254">
        <v>4</v>
      </c>
      <c r="F43" s="255"/>
      <c r="G43" s="260">
        <f>IF(ISBLANK($AZ$25),"",$BM$33)</f>
      </c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1"/>
      <c r="AE43" s="257">
        <f>$BN$33</f>
        <v>0</v>
      </c>
      <c r="AF43" s="258"/>
      <c r="AG43" s="259"/>
      <c r="AH43" s="257">
        <f>$BO$33</f>
        <v>0</v>
      </c>
      <c r="AI43" s="258"/>
      <c r="AJ43" s="259"/>
      <c r="AK43" s="268">
        <f>$BP$33</f>
        <v>0</v>
      </c>
      <c r="AL43" s="268"/>
      <c r="AM43" s="12" t="s">
        <v>18</v>
      </c>
      <c r="AN43" s="268">
        <f>$BR$33</f>
        <v>0</v>
      </c>
      <c r="AO43" s="268"/>
      <c r="AP43" s="265">
        <f>$BS$33</f>
        <v>0</v>
      </c>
      <c r="AQ43" s="266"/>
      <c r="AR43" s="267"/>
      <c r="BE43" s="15"/>
      <c r="BF43" s="17"/>
      <c r="BG43" s="17"/>
      <c r="BH43" s="17"/>
      <c r="BI43" s="15"/>
      <c r="BJ43" s="15"/>
      <c r="BK43" s="15"/>
      <c r="BL43" s="15"/>
      <c r="BM43" s="43"/>
      <c r="BN43" s="43"/>
      <c r="BO43" s="43"/>
      <c r="BP43" s="43"/>
      <c r="BQ43" s="43"/>
      <c r="BR43" s="43"/>
      <c r="BS43" s="43"/>
      <c r="BT43" s="43"/>
      <c r="BU43" s="43"/>
      <c r="BV43" s="44"/>
      <c r="BW43" s="44"/>
      <c r="BX43" s="44"/>
      <c r="BY43" s="44"/>
      <c r="BZ43" s="44"/>
      <c r="CA43" s="44"/>
      <c r="CB43" s="44"/>
      <c r="CC43" s="45"/>
      <c r="CD43" s="45"/>
      <c r="CE43" s="45"/>
      <c r="CF43" s="45"/>
    </row>
    <row r="44" ht="18" customHeight="1" thickBot="1"/>
    <row r="45" spans="5:84" ht="18" customHeight="1" thickBot="1">
      <c r="E45" s="298" t="s">
        <v>60</v>
      </c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300" t="str">
        <f>AS15</f>
        <v>B</v>
      </c>
      <c r="U45" s="300"/>
      <c r="V45" s="300"/>
      <c r="W45" s="300"/>
      <c r="X45" s="300"/>
      <c r="Y45" s="300"/>
      <c r="Z45" s="300"/>
      <c r="AA45" s="300"/>
      <c r="AB45" s="300"/>
      <c r="AC45" s="300"/>
      <c r="AD45" s="301"/>
      <c r="AE45" s="288" t="s">
        <v>41</v>
      </c>
      <c r="AF45" s="289"/>
      <c r="AG45" s="290"/>
      <c r="AH45" s="288" t="s">
        <v>23</v>
      </c>
      <c r="AI45" s="289"/>
      <c r="AJ45" s="290"/>
      <c r="AK45" s="288" t="s">
        <v>24</v>
      </c>
      <c r="AL45" s="289"/>
      <c r="AM45" s="289"/>
      <c r="AN45" s="289"/>
      <c r="AO45" s="290"/>
      <c r="AP45" s="288" t="s">
        <v>25</v>
      </c>
      <c r="AQ45" s="289"/>
      <c r="AR45" s="290"/>
      <c r="BE45" s="15"/>
      <c r="BF45" s="15"/>
      <c r="BG45" s="15"/>
      <c r="BH45" s="15"/>
      <c r="BI45" s="15"/>
      <c r="BJ45" s="15"/>
      <c r="BK45" s="15"/>
      <c r="BL45" s="15"/>
      <c r="BM45" s="43"/>
      <c r="BN45" s="43"/>
      <c r="BO45" s="43"/>
      <c r="BP45" s="43"/>
      <c r="BQ45" s="43"/>
      <c r="BR45" s="43"/>
      <c r="BS45" s="43"/>
      <c r="BT45" s="43"/>
      <c r="BU45" s="43"/>
      <c r="BV45" s="44"/>
      <c r="BW45" s="44"/>
      <c r="BX45" s="44"/>
      <c r="BY45" s="44"/>
      <c r="BZ45" s="44"/>
      <c r="CA45" s="44"/>
      <c r="CB45" s="44"/>
      <c r="CC45" s="45"/>
      <c r="CD45" s="45"/>
      <c r="CE45" s="45"/>
      <c r="CF45" s="45"/>
    </row>
    <row r="46" spans="5:84" ht="18" customHeight="1">
      <c r="E46" s="276" t="s">
        <v>8</v>
      </c>
      <c r="F46" s="277"/>
      <c r="G46" s="286">
        <f>IF(ISBLANK($AZ$27),"",$BM$37)</f>
      </c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7"/>
      <c r="AE46" s="282">
        <f>$BN$37</f>
        <v>0</v>
      </c>
      <c r="AF46" s="283"/>
      <c r="AG46" s="284"/>
      <c r="AH46" s="282">
        <f>$BO$37</f>
        <v>0</v>
      </c>
      <c r="AI46" s="283"/>
      <c r="AJ46" s="284"/>
      <c r="AK46" s="277">
        <f>$BP$37</f>
        <v>0</v>
      </c>
      <c r="AL46" s="277"/>
      <c r="AM46" s="10" t="s">
        <v>18</v>
      </c>
      <c r="AN46" s="277">
        <f>$BR$37</f>
        <v>0</v>
      </c>
      <c r="AO46" s="277"/>
      <c r="AP46" s="291">
        <f>$BS$37</f>
        <v>0</v>
      </c>
      <c r="AQ46" s="292"/>
      <c r="AR46" s="293"/>
      <c r="BE46" s="15"/>
      <c r="BF46" s="15"/>
      <c r="BG46" s="15"/>
      <c r="BH46" s="15"/>
      <c r="BI46" s="15"/>
      <c r="BJ46" s="15"/>
      <c r="BK46" s="15"/>
      <c r="BL46" s="15"/>
      <c r="BM46" s="43"/>
      <c r="BN46" s="43"/>
      <c r="BO46" s="43"/>
      <c r="BP46" s="43"/>
      <c r="BQ46" s="43"/>
      <c r="BR46" s="43"/>
      <c r="BS46" s="43"/>
      <c r="BT46" s="43"/>
      <c r="BU46" s="43"/>
      <c r="BV46" s="44"/>
      <c r="BW46" s="44"/>
      <c r="BX46" s="44"/>
      <c r="BY46" s="44"/>
      <c r="BZ46" s="44"/>
      <c r="CA46" s="44"/>
      <c r="CB46" s="44"/>
      <c r="CC46" s="45"/>
      <c r="CD46" s="45"/>
      <c r="CE46" s="45"/>
      <c r="CF46" s="45"/>
    </row>
    <row r="47" spans="5:102" s="9" customFormat="1" ht="18" customHeight="1">
      <c r="E47" s="269" t="s">
        <v>9</v>
      </c>
      <c r="F47" s="270"/>
      <c r="G47" s="274">
        <f>IF(ISBLANK($AZ$27),"",$BM$38)</f>
      </c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5"/>
      <c r="AE47" s="271">
        <f>$BN$38</f>
        <v>0</v>
      </c>
      <c r="AF47" s="272"/>
      <c r="AG47" s="273"/>
      <c r="AH47" s="271">
        <f>$BO$38</f>
        <v>0</v>
      </c>
      <c r="AI47" s="272"/>
      <c r="AJ47" s="273"/>
      <c r="AK47" s="270">
        <f>$BP$38</f>
        <v>0</v>
      </c>
      <c r="AL47" s="270"/>
      <c r="AM47" s="11" t="s">
        <v>18</v>
      </c>
      <c r="AN47" s="270">
        <f>$BR$38</f>
        <v>0</v>
      </c>
      <c r="AO47" s="270"/>
      <c r="AP47" s="262">
        <f>$BS$38</f>
        <v>0</v>
      </c>
      <c r="AQ47" s="263"/>
      <c r="AR47" s="264"/>
      <c r="BE47" s="18"/>
      <c r="BF47" s="18"/>
      <c r="BG47" s="18"/>
      <c r="BH47" s="18"/>
      <c r="BI47" s="18"/>
      <c r="BJ47" s="18"/>
      <c r="BK47" s="18"/>
      <c r="BL47" s="18"/>
      <c r="BM47" s="49"/>
      <c r="BN47" s="49"/>
      <c r="BO47" s="49"/>
      <c r="BP47" s="49"/>
      <c r="BQ47" s="49"/>
      <c r="BR47" s="49"/>
      <c r="BS47" s="49"/>
      <c r="BT47" s="49"/>
      <c r="BU47" s="49"/>
      <c r="BV47" s="50"/>
      <c r="BW47" s="50"/>
      <c r="BX47" s="50"/>
      <c r="BY47" s="50"/>
      <c r="BZ47" s="50"/>
      <c r="CA47" s="50"/>
      <c r="CB47" s="50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</row>
    <row r="48" spans="5:84" ht="18" customHeight="1">
      <c r="E48" s="269" t="s">
        <v>10</v>
      </c>
      <c r="F48" s="270"/>
      <c r="G48" s="274">
        <f>IF(ISBLANK($AZ$27),"",$BM$39)</f>
      </c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5"/>
      <c r="AE48" s="271">
        <f>$BN$39</f>
        <v>0</v>
      </c>
      <c r="AF48" s="272"/>
      <c r="AG48" s="273"/>
      <c r="AH48" s="271">
        <f>$BO$39</f>
        <v>0</v>
      </c>
      <c r="AI48" s="272"/>
      <c r="AJ48" s="273"/>
      <c r="AK48" s="270">
        <f>$BP$39</f>
        <v>0</v>
      </c>
      <c r="AL48" s="270"/>
      <c r="AM48" s="11" t="s">
        <v>18</v>
      </c>
      <c r="AN48" s="270">
        <f>$BR$39</f>
        <v>0</v>
      </c>
      <c r="AO48" s="270"/>
      <c r="AP48" s="262">
        <f>$BS$39</f>
        <v>0</v>
      </c>
      <c r="AQ48" s="263"/>
      <c r="AR48" s="264"/>
      <c r="BE48" s="15"/>
      <c r="BF48" s="15"/>
      <c r="BG48" s="15"/>
      <c r="BH48" s="15"/>
      <c r="BI48" s="15"/>
      <c r="BJ48" s="15"/>
      <c r="BK48" s="15"/>
      <c r="BL48" s="15"/>
      <c r="BM48" s="43"/>
      <c r="BN48" s="43"/>
      <c r="BO48" s="43"/>
      <c r="BP48" s="43"/>
      <c r="BQ48" s="43"/>
      <c r="BR48" s="43"/>
      <c r="BS48" s="43"/>
      <c r="BT48" s="43"/>
      <c r="BU48" s="43"/>
      <c r="BV48" s="44"/>
      <c r="BW48" s="44"/>
      <c r="BX48" s="44"/>
      <c r="BY48" s="44"/>
      <c r="BZ48" s="44"/>
      <c r="CA48" s="44"/>
      <c r="CB48" s="44"/>
      <c r="CC48" s="45"/>
      <c r="CD48" s="45"/>
      <c r="CE48" s="45"/>
      <c r="CF48" s="45"/>
    </row>
    <row r="49" spans="5:84" ht="18" customHeight="1" thickBot="1">
      <c r="E49" s="254" t="s">
        <v>11</v>
      </c>
      <c r="F49" s="255"/>
      <c r="G49" s="260">
        <f>IF(ISBLANK($AZ$27),"",$BM$40)</f>
      </c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1"/>
      <c r="AE49" s="257">
        <f>$BN$40</f>
        <v>0</v>
      </c>
      <c r="AF49" s="258"/>
      <c r="AG49" s="259"/>
      <c r="AH49" s="257">
        <f>$BO$40</f>
        <v>0</v>
      </c>
      <c r="AI49" s="258"/>
      <c r="AJ49" s="259"/>
      <c r="AK49" s="268">
        <f>$BP$40</f>
        <v>0</v>
      </c>
      <c r="AL49" s="268"/>
      <c r="AM49" s="12" t="s">
        <v>18</v>
      </c>
      <c r="AN49" s="268">
        <f>$BR$40</f>
        <v>0</v>
      </c>
      <c r="AO49" s="268"/>
      <c r="AP49" s="265">
        <f>$BS$40</f>
        <v>0</v>
      </c>
      <c r="AQ49" s="266"/>
      <c r="AR49" s="267"/>
      <c r="BE49" s="15"/>
      <c r="BF49" s="15"/>
      <c r="BG49" s="15"/>
      <c r="BH49" s="15"/>
      <c r="BI49" s="15"/>
      <c r="BJ49" s="15"/>
      <c r="BK49" s="15"/>
      <c r="BL49" s="15"/>
      <c r="BM49" s="43"/>
      <c r="BN49" s="43"/>
      <c r="BO49" s="43"/>
      <c r="BP49" s="43"/>
      <c r="BQ49" s="43"/>
      <c r="BR49" s="43"/>
      <c r="BS49" s="43"/>
      <c r="BT49" s="43"/>
      <c r="BU49" s="43"/>
      <c r="BV49" s="44"/>
      <c r="BW49" s="44"/>
      <c r="BX49" s="44"/>
      <c r="BY49" s="44"/>
      <c r="BZ49" s="44"/>
      <c r="CA49" s="44"/>
      <c r="CB49" s="44"/>
      <c r="CC49" s="45"/>
      <c r="CD49" s="45"/>
      <c r="CE49" s="45"/>
      <c r="CF49" s="45"/>
    </row>
    <row r="50" spans="57:84" ht="18" customHeight="1">
      <c r="BE50" s="15"/>
      <c r="BF50" s="15"/>
      <c r="BG50" s="15"/>
      <c r="BH50" s="15"/>
      <c r="BI50" s="15"/>
      <c r="BJ50" s="15"/>
      <c r="BK50" s="15"/>
      <c r="BL50" s="15"/>
      <c r="BM50" s="43"/>
      <c r="BN50" s="43"/>
      <c r="BO50" s="43"/>
      <c r="BP50" s="43"/>
      <c r="BQ50" s="43"/>
      <c r="BR50" s="43"/>
      <c r="BS50" s="43"/>
      <c r="BT50" s="43"/>
      <c r="BU50" s="43"/>
      <c r="BV50" s="44"/>
      <c r="BW50" s="44"/>
      <c r="BX50" s="44"/>
      <c r="BY50" s="44"/>
      <c r="BZ50" s="44"/>
      <c r="CA50" s="44"/>
      <c r="CB50" s="44"/>
      <c r="CC50" s="45"/>
      <c r="CD50" s="45"/>
      <c r="CE50" s="45"/>
      <c r="CF50" s="45"/>
    </row>
    <row r="51" spans="2:84" ht="33">
      <c r="B51" s="285" t="str">
        <f>$A$2</f>
        <v>Veranstalter</v>
      </c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85"/>
      <c r="BE51" s="15"/>
      <c r="BF51" s="15"/>
      <c r="BG51" s="15"/>
      <c r="BH51" s="15"/>
      <c r="BI51" s="15"/>
      <c r="BJ51" s="15"/>
      <c r="BK51" s="15"/>
      <c r="BL51" s="15"/>
      <c r="BM51" s="43"/>
      <c r="BN51" s="43"/>
      <c r="BO51" s="43"/>
      <c r="BP51" s="43"/>
      <c r="BQ51" s="43"/>
      <c r="BR51" s="43"/>
      <c r="BS51" s="43"/>
      <c r="BT51" s="43"/>
      <c r="BU51" s="43"/>
      <c r="BV51" s="44"/>
      <c r="BW51" s="44"/>
      <c r="BX51" s="44"/>
      <c r="BY51" s="44"/>
      <c r="BZ51" s="44"/>
      <c r="CA51" s="44"/>
      <c r="CB51" s="44"/>
      <c r="CC51" s="45"/>
      <c r="CD51" s="45"/>
      <c r="CE51" s="45"/>
      <c r="CF51" s="45"/>
    </row>
    <row r="52" spans="2:84" ht="27">
      <c r="B52" s="256" t="str">
        <f>$A$3</f>
        <v>Turnier</v>
      </c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E52" s="15"/>
      <c r="BF52" s="15"/>
      <c r="BG52" s="15"/>
      <c r="BH52" s="15"/>
      <c r="BI52" s="15"/>
      <c r="BJ52" s="15"/>
      <c r="BK52" s="15"/>
      <c r="BL52" s="15"/>
      <c r="BM52" s="43"/>
      <c r="BN52" s="43"/>
      <c r="BO52" s="43"/>
      <c r="BP52" s="43"/>
      <c r="BQ52" s="43"/>
      <c r="BR52" s="43"/>
      <c r="BS52" s="43"/>
      <c r="BT52" s="43"/>
      <c r="BU52" s="43"/>
      <c r="BV52" s="44"/>
      <c r="BW52" s="44"/>
      <c r="BX52" s="44"/>
      <c r="BY52" s="44"/>
      <c r="BZ52" s="44"/>
      <c r="CA52" s="44"/>
      <c r="CB52" s="44"/>
      <c r="CC52" s="45"/>
      <c r="CD52" s="45"/>
      <c r="CE52" s="45"/>
      <c r="CF52" s="45"/>
    </row>
    <row r="54" spans="2:84" ht="12.75">
      <c r="B54" s="1" t="s">
        <v>28</v>
      </c>
      <c r="BE54" s="15"/>
      <c r="BF54" s="15"/>
      <c r="BG54" s="15"/>
      <c r="BH54" s="15"/>
      <c r="BI54" s="15"/>
      <c r="BJ54" s="15"/>
      <c r="BK54" s="15"/>
      <c r="BL54" s="15"/>
      <c r="BM54" s="43"/>
      <c r="BN54" s="43"/>
      <c r="BO54" s="43"/>
      <c r="BP54" s="43"/>
      <c r="BQ54" s="43"/>
      <c r="BR54" s="43"/>
      <c r="BS54" s="43"/>
      <c r="BT54" s="43"/>
      <c r="BU54" s="43"/>
      <c r="BV54" s="44"/>
      <c r="BW54" s="44"/>
      <c r="BX54" s="44"/>
      <c r="BY54" s="44"/>
      <c r="BZ54" s="44"/>
      <c r="CA54" s="44"/>
      <c r="CB54" s="44"/>
      <c r="CC54" s="45"/>
      <c r="CD54" s="45"/>
      <c r="CE54" s="45"/>
      <c r="CF54" s="45"/>
    </row>
    <row r="56" spans="1:84" ht="15.75">
      <c r="A56" s="2"/>
      <c r="B56" s="2"/>
      <c r="C56" s="2"/>
      <c r="D56" s="2"/>
      <c r="E56" s="2"/>
      <c r="F56" s="2"/>
      <c r="G56" s="6" t="s">
        <v>2</v>
      </c>
      <c r="H56" s="178">
        <v>0.46875</v>
      </c>
      <c r="I56" s="178"/>
      <c r="J56" s="178"/>
      <c r="K56" s="178"/>
      <c r="L56" s="178"/>
      <c r="M56" s="7" t="s">
        <v>3</v>
      </c>
      <c r="N56" s="2"/>
      <c r="O56" s="2"/>
      <c r="P56" s="2"/>
      <c r="Q56" s="2"/>
      <c r="R56" s="2"/>
      <c r="S56" s="2"/>
      <c r="T56" s="6" t="s">
        <v>4</v>
      </c>
      <c r="U56" s="179">
        <v>1</v>
      </c>
      <c r="V56" s="179"/>
      <c r="W56" s="63" t="s">
        <v>42</v>
      </c>
      <c r="X56" s="177">
        <v>0.006944444444444444</v>
      </c>
      <c r="Y56" s="177"/>
      <c r="Z56" s="177"/>
      <c r="AA56" s="177"/>
      <c r="AB56" s="177"/>
      <c r="AC56" s="7" t="s">
        <v>5</v>
      </c>
      <c r="AD56" s="2"/>
      <c r="AE56" s="2"/>
      <c r="AF56" s="2"/>
      <c r="AG56" s="2"/>
      <c r="AH56" s="2"/>
      <c r="AI56" s="2"/>
      <c r="AJ56" s="2"/>
      <c r="AK56" s="6" t="s">
        <v>6</v>
      </c>
      <c r="AL56" s="177">
        <v>0.001388888888888889</v>
      </c>
      <c r="AM56" s="177"/>
      <c r="AN56" s="177"/>
      <c r="AO56" s="177"/>
      <c r="AP56" s="177"/>
      <c r="AQ56" s="7" t="s">
        <v>5</v>
      </c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15"/>
      <c r="BF56" s="15"/>
      <c r="BG56" s="15"/>
      <c r="BH56" s="15"/>
      <c r="BI56" s="15"/>
      <c r="BJ56" s="15"/>
      <c r="BK56" s="15"/>
      <c r="BL56" s="15"/>
      <c r="BM56" s="43"/>
      <c r="BN56" s="43"/>
      <c r="BO56" s="43"/>
      <c r="BP56" s="43"/>
      <c r="BQ56" s="43"/>
      <c r="BR56" s="43"/>
      <c r="BS56" s="43"/>
      <c r="BT56" s="43"/>
      <c r="BU56" s="43"/>
      <c r="BV56" s="44"/>
      <c r="BW56" s="44"/>
      <c r="BX56" s="44"/>
      <c r="BY56" s="44"/>
      <c r="BZ56" s="44"/>
      <c r="CA56" s="44"/>
      <c r="CB56" s="44"/>
      <c r="CC56" s="45"/>
      <c r="CD56" s="45"/>
      <c r="CE56" s="45"/>
      <c r="CF56" s="45"/>
    </row>
    <row r="57" spans="1:84" ht="16.5" thickBot="1">
      <c r="A57" s="2"/>
      <c r="B57" s="2"/>
      <c r="C57" s="2"/>
      <c r="D57" s="2"/>
      <c r="E57" s="2"/>
      <c r="F57" s="2"/>
      <c r="G57" s="6"/>
      <c r="H57" s="81"/>
      <c r="I57" s="81"/>
      <c r="J57" s="81"/>
      <c r="K57" s="81"/>
      <c r="L57" s="81"/>
      <c r="M57" s="7"/>
      <c r="N57" s="2"/>
      <c r="O57" s="2"/>
      <c r="P57" s="2"/>
      <c r="Q57" s="2"/>
      <c r="R57" s="2"/>
      <c r="S57" s="2"/>
      <c r="T57" s="6"/>
      <c r="U57" s="82"/>
      <c r="V57" s="82"/>
      <c r="W57" s="83"/>
      <c r="X57" s="84"/>
      <c r="Y57" s="84"/>
      <c r="Z57" s="84"/>
      <c r="AA57" s="84"/>
      <c r="AB57" s="84"/>
      <c r="AC57" s="7"/>
      <c r="AD57" s="2"/>
      <c r="AE57" s="2"/>
      <c r="AF57" s="2"/>
      <c r="AG57" s="2"/>
      <c r="AH57" s="2"/>
      <c r="AI57" s="2"/>
      <c r="AJ57" s="2"/>
      <c r="AK57" s="6"/>
      <c r="AL57" s="84"/>
      <c r="AM57" s="84"/>
      <c r="AN57" s="84"/>
      <c r="AO57" s="84"/>
      <c r="AP57" s="84"/>
      <c r="AQ57" s="7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15"/>
      <c r="BF57" s="15"/>
      <c r="BG57" s="15"/>
      <c r="BH57" s="15"/>
      <c r="BI57" s="15"/>
      <c r="BJ57" s="15"/>
      <c r="BK57" s="15"/>
      <c r="BL57" s="15"/>
      <c r="BM57" s="43"/>
      <c r="BN57" s="43"/>
      <c r="BO57" s="43"/>
      <c r="BP57" s="43"/>
      <c r="BQ57" s="43"/>
      <c r="BR57" s="43"/>
      <c r="BS57" s="43"/>
      <c r="BT57" s="43"/>
      <c r="BU57" s="43"/>
      <c r="BV57" s="44"/>
      <c r="BW57" s="44"/>
      <c r="BX57" s="44"/>
      <c r="BY57" s="44"/>
      <c r="BZ57" s="44"/>
      <c r="CA57" s="44"/>
      <c r="CB57" s="44"/>
      <c r="CC57" s="45"/>
      <c r="CD57" s="45"/>
      <c r="CE57" s="45"/>
      <c r="CF57" s="45"/>
    </row>
    <row r="58" spans="2:84" ht="15.75" thickBot="1">
      <c r="B58" s="85" t="s">
        <v>13</v>
      </c>
      <c r="C58" s="86"/>
      <c r="D58" s="131" t="s">
        <v>44</v>
      </c>
      <c r="E58" s="132"/>
      <c r="F58" s="132"/>
      <c r="G58" s="132"/>
      <c r="H58" s="132"/>
      <c r="I58" s="133"/>
      <c r="J58" s="134" t="s">
        <v>16</v>
      </c>
      <c r="K58" s="135"/>
      <c r="L58" s="135"/>
      <c r="M58" s="135"/>
      <c r="N58" s="130"/>
      <c r="O58" s="134" t="s">
        <v>64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0"/>
      <c r="AW58" s="134" t="s">
        <v>20</v>
      </c>
      <c r="AX58" s="135"/>
      <c r="AY58" s="135"/>
      <c r="AZ58" s="135"/>
      <c r="BA58" s="130"/>
      <c r="BB58" s="134"/>
      <c r="BC58" s="136"/>
      <c r="BD58" s="2"/>
      <c r="BE58" s="15"/>
      <c r="BF58" s="15"/>
      <c r="BG58" s="15"/>
      <c r="BH58" s="15"/>
      <c r="BI58" s="15"/>
      <c r="BJ58" s="15"/>
      <c r="BK58" s="15"/>
      <c r="BL58" s="15"/>
      <c r="BM58" s="43"/>
      <c r="BN58" s="43"/>
      <c r="BO58" s="43"/>
      <c r="BP58" s="43"/>
      <c r="BQ58" s="43"/>
      <c r="BR58" s="43"/>
      <c r="BS58" s="43"/>
      <c r="BT58" s="43"/>
      <c r="BU58" s="43"/>
      <c r="BV58" s="44"/>
      <c r="BW58" s="44"/>
      <c r="BX58" s="44"/>
      <c r="BY58" s="44"/>
      <c r="BZ58" s="44"/>
      <c r="CA58" s="44"/>
      <c r="CB58" s="44"/>
      <c r="CC58" s="45"/>
      <c r="CD58" s="45"/>
      <c r="CE58" s="45"/>
      <c r="CF58" s="45"/>
    </row>
    <row r="59" spans="2:84" ht="15">
      <c r="B59" s="87">
        <v>13</v>
      </c>
      <c r="C59" s="88"/>
      <c r="D59" s="123">
        <v>1</v>
      </c>
      <c r="E59" s="124"/>
      <c r="F59" s="124"/>
      <c r="G59" s="124"/>
      <c r="H59" s="124"/>
      <c r="I59" s="125"/>
      <c r="J59" s="104">
        <f>$H$56+X56</f>
        <v>0.4756944444444444</v>
      </c>
      <c r="K59" s="105"/>
      <c r="L59" s="105"/>
      <c r="M59" s="105"/>
      <c r="N59" s="106"/>
      <c r="O59" s="110">
        <f>IF($AE$40=0,"",$G$42)</f>
      </c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21" t="s">
        <v>19</v>
      </c>
      <c r="AF59" s="111">
        <f>IF(O59="","",$G$49)</f>
      </c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2"/>
      <c r="AW59" s="113"/>
      <c r="AX59" s="114"/>
      <c r="AY59" s="114" t="s">
        <v>18</v>
      </c>
      <c r="AZ59" s="114"/>
      <c r="BA59" s="117"/>
      <c r="BB59" s="87"/>
      <c r="BC59" s="88"/>
      <c r="BD59" s="2"/>
      <c r="BE59" s="15"/>
      <c r="BF59" s="15"/>
      <c r="BG59" s="15"/>
      <c r="BH59" s="15"/>
      <c r="BI59" s="15"/>
      <c r="BJ59" s="15"/>
      <c r="BK59" s="15"/>
      <c r="BL59" s="15"/>
      <c r="BM59" s="43"/>
      <c r="BN59" s="43"/>
      <c r="BO59" s="43"/>
      <c r="BP59" s="43"/>
      <c r="BQ59" s="43"/>
      <c r="BR59" s="43"/>
      <c r="BS59" s="43"/>
      <c r="BT59" s="43"/>
      <c r="BU59" s="43"/>
      <c r="BV59" s="44"/>
      <c r="BW59" s="44"/>
      <c r="BX59" s="44"/>
      <c r="BY59" s="44"/>
      <c r="BZ59" s="44"/>
      <c r="CA59" s="44"/>
      <c r="CB59" s="44"/>
      <c r="CC59" s="45"/>
      <c r="CD59" s="45"/>
      <c r="CE59" s="45"/>
      <c r="CF59" s="45"/>
    </row>
    <row r="60" spans="2:84" ht="15.75" thickBot="1">
      <c r="B60" s="89"/>
      <c r="C60" s="90"/>
      <c r="D60" s="126"/>
      <c r="E60" s="127"/>
      <c r="F60" s="127"/>
      <c r="G60" s="127"/>
      <c r="H60" s="127"/>
      <c r="I60" s="128"/>
      <c r="J60" s="107"/>
      <c r="K60" s="108"/>
      <c r="L60" s="108"/>
      <c r="M60" s="108"/>
      <c r="N60" s="109"/>
      <c r="O60" s="91" t="s">
        <v>30</v>
      </c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22"/>
      <c r="AF60" s="92" t="s">
        <v>33</v>
      </c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3"/>
      <c r="AW60" s="115"/>
      <c r="AX60" s="116"/>
      <c r="AY60" s="116"/>
      <c r="AZ60" s="116"/>
      <c r="BA60" s="118"/>
      <c r="BB60" s="89"/>
      <c r="BC60" s="90"/>
      <c r="BD60" s="2"/>
      <c r="BE60" s="15"/>
      <c r="BF60" s="15"/>
      <c r="BG60" s="15"/>
      <c r="BH60" s="15"/>
      <c r="BI60" s="15"/>
      <c r="BJ60" s="15"/>
      <c r="BK60" s="15"/>
      <c r="BL60" s="15"/>
      <c r="BM60" s="43"/>
      <c r="BN60" s="43"/>
      <c r="BO60" s="43"/>
      <c r="BP60" s="43"/>
      <c r="BQ60" s="43"/>
      <c r="BR60" s="43"/>
      <c r="BS60" s="43"/>
      <c r="BT60" s="43"/>
      <c r="BU60" s="43"/>
      <c r="BV60" s="44"/>
      <c r="BW60" s="44"/>
      <c r="BX60" s="44"/>
      <c r="BY60" s="44"/>
      <c r="BZ60" s="44"/>
      <c r="CA60" s="44"/>
      <c r="CB60" s="44"/>
      <c r="CC60" s="45"/>
      <c r="CD60" s="45"/>
      <c r="CE60" s="45"/>
      <c r="CF60" s="45"/>
    </row>
    <row r="61" spans="56:84" ht="15.75" thickBot="1">
      <c r="BD61" s="2"/>
      <c r="BE61" s="15"/>
      <c r="BF61" s="15"/>
      <c r="BG61" s="15"/>
      <c r="BH61" s="15"/>
      <c r="BI61" s="15"/>
      <c r="BJ61" s="15"/>
      <c r="BK61" s="15"/>
      <c r="BL61" s="15"/>
      <c r="BM61" s="43"/>
      <c r="BN61" s="43"/>
      <c r="BO61" s="43"/>
      <c r="BP61" s="43"/>
      <c r="BQ61" s="43"/>
      <c r="BR61" s="43"/>
      <c r="BS61" s="43"/>
      <c r="BT61" s="43"/>
      <c r="BU61" s="43"/>
      <c r="BV61" s="44"/>
      <c r="BW61" s="44"/>
      <c r="BX61" s="44"/>
      <c r="BY61" s="44"/>
      <c r="BZ61" s="44"/>
      <c r="CA61" s="44"/>
      <c r="CB61" s="44"/>
      <c r="CC61" s="45"/>
      <c r="CD61" s="45"/>
      <c r="CE61" s="45"/>
      <c r="CF61" s="45"/>
    </row>
    <row r="62" spans="2:84" ht="15.75" thickBot="1">
      <c r="B62" s="129" t="s">
        <v>13</v>
      </c>
      <c r="C62" s="130"/>
      <c r="D62" s="131"/>
      <c r="E62" s="132"/>
      <c r="F62" s="132"/>
      <c r="G62" s="132"/>
      <c r="H62" s="132"/>
      <c r="I62" s="133"/>
      <c r="J62" s="134" t="s">
        <v>16</v>
      </c>
      <c r="K62" s="135"/>
      <c r="L62" s="135"/>
      <c r="M62" s="135"/>
      <c r="N62" s="130"/>
      <c r="O62" s="134" t="s">
        <v>65</v>
      </c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0"/>
      <c r="AW62" s="134" t="s">
        <v>20</v>
      </c>
      <c r="AX62" s="135"/>
      <c r="AY62" s="135"/>
      <c r="AZ62" s="135"/>
      <c r="BA62" s="130"/>
      <c r="BB62" s="134"/>
      <c r="BC62" s="136"/>
      <c r="BD62" s="2"/>
      <c r="BE62" s="15"/>
      <c r="BF62" s="15"/>
      <c r="BG62" s="15"/>
      <c r="BH62" s="15"/>
      <c r="BI62" s="15"/>
      <c r="BJ62" s="15"/>
      <c r="BK62" s="15"/>
      <c r="BL62" s="15"/>
      <c r="BM62" s="43"/>
      <c r="BN62" s="43"/>
      <c r="BO62" s="43"/>
      <c r="BP62" s="43"/>
      <c r="BQ62" s="43"/>
      <c r="BR62" s="43"/>
      <c r="BS62" s="43"/>
      <c r="BT62" s="43"/>
      <c r="BU62" s="43"/>
      <c r="BV62" s="44"/>
      <c r="BW62" s="44"/>
      <c r="BX62" s="44"/>
      <c r="BY62" s="44"/>
      <c r="BZ62" s="44"/>
      <c r="CA62" s="44"/>
      <c r="CB62" s="44"/>
      <c r="CC62" s="45"/>
      <c r="CD62" s="45"/>
      <c r="CE62" s="45"/>
      <c r="CF62" s="45"/>
    </row>
    <row r="63" spans="2:84" ht="15">
      <c r="B63" s="87">
        <v>14</v>
      </c>
      <c r="C63" s="88"/>
      <c r="D63" s="98">
        <v>2</v>
      </c>
      <c r="E63" s="99"/>
      <c r="F63" s="99"/>
      <c r="G63" s="99"/>
      <c r="H63" s="99"/>
      <c r="I63" s="100"/>
      <c r="J63" s="104">
        <f>J59</f>
        <v>0.4756944444444444</v>
      </c>
      <c r="K63" s="105"/>
      <c r="L63" s="105"/>
      <c r="M63" s="105"/>
      <c r="N63" s="106"/>
      <c r="O63" s="110">
        <f>IF($AE$40=0,"",$G$43)</f>
      </c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21" t="s">
        <v>19</v>
      </c>
      <c r="AF63" s="111">
        <f>IF(O63="","",$G$48)</f>
      </c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2"/>
      <c r="AW63" s="113"/>
      <c r="AX63" s="114"/>
      <c r="AY63" s="114" t="s">
        <v>18</v>
      </c>
      <c r="AZ63" s="114"/>
      <c r="BA63" s="117"/>
      <c r="BB63" s="87"/>
      <c r="BC63" s="88"/>
      <c r="BD63" s="2"/>
      <c r="BE63" s="15"/>
      <c r="BF63" s="15"/>
      <c r="BG63" s="15"/>
      <c r="BH63" s="15"/>
      <c r="BI63" s="15"/>
      <c r="BJ63" s="15"/>
      <c r="BK63" s="15"/>
      <c r="BL63" s="15"/>
      <c r="BM63" s="43"/>
      <c r="BN63" s="43"/>
      <c r="BO63" s="43"/>
      <c r="BP63" s="43"/>
      <c r="BQ63" s="43"/>
      <c r="BR63" s="43"/>
      <c r="BS63" s="43"/>
      <c r="BT63" s="43"/>
      <c r="BU63" s="43"/>
      <c r="BV63" s="44"/>
      <c r="BW63" s="44"/>
      <c r="BX63" s="44"/>
      <c r="BY63" s="44"/>
      <c r="BZ63" s="44"/>
      <c r="CA63" s="44"/>
      <c r="CB63" s="44"/>
      <c r="CC63" s="45"/>
      <c r="CD63" s="45"/>
      <c r="CE63" s="45"/>
      <c r="CF63" s="45"/>
    </row>
    <row r="64" spans="2:84" ht="15.75" thickBot="1">
      <c r="B64" s="89"/>
      <c r="C64" s="90"/>
      <c r="D64" s="101"/>
      <c r="E64" s="102"/>
      <c r="F64" s="102"/>
      <c r="G64" s="102"/>
      <c r="H64" s="102"/>
      <c r="I64" s="103"/>
      <c r="J64" s="107"/>
      <c r="K64" s="108"/>
      <c r="L64" s="108"/>
      <c r="M64" s="108"/>
      <c r="N64" s="109"/>
      <c r="O64" s="91" t="s">
        <v>29</v>
      </c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22"/>
      <c r="AF64" s="92" t="s">
        <v>34</v>
      </c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3"/>
      <c r="AW64" s="115"/>
      <c r="AX64" s="116"/>
      <c r="AY64" s="116"/>
      <c r="AZ64" s="116"/>
      <c r="BA64" s="118"/>
      <c r="BB64" s="89"/>
      <c r="BC64" s="90"/>
      <c r="BD64" s="2"/>
      <c r="BE64" s="15"/>
      <c r="BF64" s="15"/>
      <c r="BG64" s="15"/>
      <c r="BH64" s="15"/>
      <c r="BI64" s="15"/>
      <c r="BJ64" s="15"/>
      <c r="BK64" s="15"/>
      <c r="BL64" s="15"/>
      <c r="BM64" s="43"/>
      <c r="BN64" s="43"/>
      <c r="BO64" s="43"/>
      <c r="BP64" s="43"/>
      <c r="BQ64" s="43"/>
      <c r="BR64" s="43"/>
      <c r="BS64" s="43"/>
      <c r="BT64" s="43"/>
      <c r="BU64" s="43"/>
      <c r="BV64" s="44"/>
      <c r="BW64" s="44"/>
      <c r="BX64" s="44"/>
      <c r="BY64" s="44"/>
      <c r="BZ64" s="44"/>
      <c r="CA64" s="44"/>
      <c r="CB64" s="44"/>
      <c r="CC64" s="45"/>
      <c r="CD64" s="45"/>
      <c r="CE64" s="45"/>
      <c r="CF64" s="45"/>
    </row>
    <row r="65" spans="56:84" ht="15.75" thickBot="1">
      <c r="BD65" s="2"/>
      <c r="BE65" s="15"/>
      <c r="BF65" s="15"/>
      <c r="BG65" s="15"/>
      <c r="BH65" s="15"/>
      <c r="BI65" s="15"/>
      <c r="BJ65" s="15"/>
      <c r="BK65" s="15"/>
      <c r="BL65" s="15"/>
      <c r="BM65" s="43"/>
      <c r="BN65" s="43"/>
      <c r="BO65" s="43"/>
      <c r="BP65" s="43"/>
      <c r="BQ65" s="43"/>
      <c r="BR65" s="43"/>
      <c r="BS65" s="43"/>
      <c r="BT65" s="43"/>
      <c r="BU65" s="43"/>
      <c r="BV65" s="44"/>
      <c r="BW65" s="44"/>
      <c r="BX65" s="44"/>
      <c r="BY65" s="44"/>
      <c r="BZ65" s="44"/>
      <c r="CA65" s="44"/>
      <c r="CB65" s="44"/>
      <c r="CC65" s="45"/>
      <c r="CD65" s="45"/>
      <c r="CE65" s="45"/>
      <c r="CF65" s="45"/>
    </row>
    <row r="66" spans="2:84" ht="15.75" thickBot="1">
      <c r="B66" s="119" t="s">
        <v>13</v>
      </c>
      <c r="C66" s="96"/>
      <c r="D66" s="120"/>
      <c r="E66" s="121"/>
      <c r="F66" s="121"/>
      <c r="G66" s="121"/>
      <c r="H66" s="121"/>
      <c r="I66" s="122"/>
      <c r="J66" s="94" t="s">
        <v>16</v>
      </c>
      <c r="K66" s="95"/>
      <c r="L66" s="95"/>
      <c r="M66" s="95"/>
      <c r="N66" s="96"/>
      <c r="O66" s="94" t="s">
        <v>67</v>
      </c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6"/>
      <c r="AW66" s="94" t="s">
        <v>20</v>
      </c>
      <c r="AX66" s="95"/>
      <c r="AY66" s="95"/>
      <c r="AZ66" s="95"/>
      <c r="BA66" s="96"/>
      <c r="BB66" s="94"/>
      <c r="BC66" s="97"/>
      <c r="BD66" s="2"/>
      <c r="BE66" s="15"/>
      <c r="BF66" s="15"/>
      <c r="BG66" s="15"/>
      <c r="BH66" s="15"/>
      <c r="BI66" s="15"/>
      <c r="BJ66" s="15"/>
      <c r="BK66" s="15"/>
      <c r="BL66" s="15"/>
      <c r="BM66" s="43"/>
      <c r="BN66" s="43"/>
      <c r="BO66" s="43"/>
      <c r="BP66" s="43"/>
      <c r="BQ66" s="43"/>
      <c r="BR66" s="43"/>
      <c r="BS66" s="43"/>
      <c r="BT66" s="43"/>
      <c r="BU66" s="43"/>
      <c r="BV66" s="44"/>
      <c r="BW66" s="44"/>
      <c r="BX66" s="44"/>
      <c r="BY66" s="44"/>
      <c r="BZ66" s="44"/>
      <c r="CA66" s="44"/>
      <c r="CB66" s="44"/>
      <c r="CC66" s="45"/>
      <c r="CD66" s="45"/>
      <c r="CE66" s="45"/>
      <c r="CF66" s="45"/>
    </row>
    <row r="67" spans="2:84" ht="15">
      <c r="B67" s="87">
        <v>15</v>
      </c>
      <c r="C67" s="88"/>
      <c r="D67" s="123">
        <v>1</v>
      </c>
      <c r="E67" s="124"/>
      <c r="F67" s="124"/>
      <c r="G67" s="124"/>
      <c r="H67" s="124"/>
      <c r="I67" s="125"/>
      <c r="J67" s="104">
        <f>$J$63+$U$56*$X$56+$AL$56</f>
        <v>0.4840277777777777</v>
      </c>
      <c r="K67" s="105"/>
      <c r="L67" s="105"/>
      <c r="M67" s="105"/>
      <c r="N67" s="106"/>
      <c r="O67" s="110">
        <f>IF($AE$40=0,"",$G$40)</f>
      </c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21" t="s">
        <v>19</v>
      </c>
      <c r="AF67" s="111">
        <f>IF(O67="","",$G$47)</f>
      </c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2"/>
      <c r="AW67" s="113"/>
      <c r="AX67" s="114"/>
      <c r="AY67" s="114" t="s">
        <v>18</v>
      </c>
      <c r="AZ67" s="114"/>
      <c r="BA67" s="117"/>
      <c r="BB67" s="87"/>
      <c r="BC67" s="88"/>
      <c r="BD67" s="2"/>
      <c r="BE67" s="15"/>
      <c r="BF67" s="15"/>
      <c r="BG67" s="15"/>
      <c r="BH67" s="15"/>
      <c r="BI67" s="15"/>
      <c r="BJ67" s="15"/>
      <c r="BK67" s="15"/>
      <c r="BL67" s="15"/>
      <c r="BM67" s="43"/>
      <c r="BN67" s="43"/>
      <c r="BO67" s="43"/>
      <c r="BP67" s="43"/>
      <c r="BQ67" s="43"/>
      <c r="BR67" s="43"/>
      <c r="BS67" s="43"/>
      <c r="BT67" s="43"/>
      <c r="BU67" s="43"/>
      <c r="BV67" s="44"/>
      <c r="BW67" s="44"/>
      <c r="BX67" s="44"/>
      <c r="BY67" s="44"/>
      <c r="BZ67" s="44"/>
      <c r="CA67" s="44"/>
      <c r="CB67" s="44"/>
      <c r="CC67" s="45"/>
      <c r="CD67" s="45"/>
      <c r="CE67" s="45"/>
      <c r="CF67" s="45"/>
    </row>
    <row r="68" spans="2:84" ht="15.75" thickBot="1">
      <c r="B68" s="89"/>
      <c r="C68" s="90"/>
      <c r="D68" s="126"/>
      <c r="E68" s="127"/>
      <c r="F68" s="127"/>
      <c r="G68" s="127"/>
      <c r="H68" s="127"/>
      <c r="I68" s="128"/>
      <c r="J68" s="107"/>
      <c r="K68" s="108"/>
      <c r="L68" s="108"/>
      <c r="M68" s="108"/>
      <c r="N68" s="109"/>
      <c r="O68" s="91" t="s">
        <v>32</v>
      </c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22"/>
      <c r="AF68" s="92" t="s">
        <v>35</v>
      </c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3"/>
      <c r="AW68" s="115"/>
      <c r="AX68" s="116"/>
      <c r="AY68" s="116"/>
      <c r="AZ68" s="116"/>
      <c r="BA68" s="118"/>
      <c r="BB68" s="89"/>
      <c r="BC68" s="90"/>
      <c r="BD68" s="2"/>
      <c r="BE68" s="15"/>
      <c r="BF68" s="15"/>
      <c r="BG68" s="15"/>
      <c r="BH68" s="15"/>
      <c r="BI68" s="15"/>
      <c r="BJ68" s="15"/>
      <c r="BK68" s="15"/>
      <c r="BL68" s="15"/>
      <c r="BM68" s="43"/>
      <c r="BN68" s="43"/>
      <c r="BO68" s="43"/>
      <c r="BP68" s="43"/>
      <c r="BQ68" s="43"/>
      <c r="BR68" s="43"/>
      <c r="BS68" s="43"/>
      <c r="BT68" s="43"/>
      <c r="BU68" s="43"/>
      <c r="BV68" s="44"/>
      <c r="BW68" s="44"/>
      <c r="BX68" s="44"/>
      <c r="BY68" s="44"/>
      <c r="BZ68" s="44"/>
      <c r="CA68" s="44"/>
      <c r="CB68" s="44"/>
      <c r="CC68" s="45"/>
      <c r="CD68" s="45"/>
      <c r="CE68" s="45"/>
      <c r="CF68" s="45"/>
    </row>
    <row r="69" spans="56:84" ht="15.75" thickBot="1">
      <c r="BD69" s="2"/>
      <c r="BE69" s="15"/>
      <c r="BF69" s="15"/>
      <c r="BG69" s="15"/>
      <c r="BH69" s="15"/>
      <c r="BI69" s="15"/>
      <c r="BJ69" s="15"/>
      <c r="BK69" s="15"/>
      <c r="BL69" s="15"/>
      <c r="BM69" s="43"/>
      <c r="BN69" s="43"/>
      <c r="BO69" s="43"/>
      <c r="BP69" s="43"/>
      <c r="BQ69" s="43"/>
      <c r="BR69" s="43"/>
      <c r="BS69" s="43"/>
      <c r="BT69" s="43"/>
      <c r="BU69" s="43"/>
      <c r="BV69" s="44"/>
      <c r="BW69" s="44"/>
      <c r="BX69" s="44"/>
      <c r="BY69" s="44"/>
      <c r="BZ69" s="44"/>
      <c r="CA69" s="44"/>
      <c r="CB69" s="44"/>
      <c r="CC69" s="45"/>
      <c r="CD69" s="45"/>
      <c r="CE69" s="45"/>
      <c r="CF69" s="45"/>
    </row>
    <row r="70" spans="2:84" ht="15.75" thickBot="1">
      <c r="B70" s="119" t="s">
        <v>13</v>
      </c>
      <c r="C70" s="96"/>
      <c r="D70" s="120"/>
      <c r="E70" s="121"/>
      <c r="F70" s="121"/>
      <c r="G70" s="121"/>
      <c r="H70" s="121"/>
      <c r="I70" s="122"/>
      <c r="J70" s="94" t="s">
        <v>16</v>
      </c>
      <c r="K70" s="95"/>
      <c r="L70" s="95"/>
      <c r="M70" s="95"/>
      <c r="N70" s="96"/>
      <c r="O70" s="94" t="s">
        <v>66</v>
      </c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6"/>
      <c r="AW70" s="94" t="s">
        <v>20</v>
      </c>
      <c r="AX70" s="95"/>
      <c r="AY70" s="95"/>
      <c r="AZ70" s="95"/>
      <c r="BA70" s="96"/>
      <c r="BB70" s="94"/>
      <c r="BC70" s="97"/>
      <c r="BD70" s="2"/>
      <c r="BE70" s="15"/>
      <c r="BF70" s="15"/>
      <c r="BG70" s="15"/>
      <c r="BH70" s="15"/>
      <c r="BI70" s="15"/>
      <c r="BJ70" s="15"/>
      <c r="BK70" s="15"/>
      <c r="BL70" s="15"/>
      <c r="BM70" s="43"/>
      <c r="BN70" s="43"/>
      <c r="BO70" s="43"/>
      <c r="BP70" s="43"/>
      <c r="BQ70" s="43"/>
      <c r="BR70" s="43"/>
      <c r="BS70" s="43"/>
      <c r="BT70" s="43"/>
      <c r="BU70" s="43"/>
      <c r="BV70" s="44"/>
      <c r="BW70" s="44"/>
      <c r="BX70" s="44"/>
      <c r="BY70" s="44"/>
      <c r="BZ70" s="44"/>
      <c r="CA70" s="44"/>
      <c r="CB70" s="44"/>
      <c r="CC70" s="45"/>
      <c r="CD70" s="45"/>
      <c r="CE70" s="45"/>
      <c r="CF70" s="45"/>
    </row>
    <row r="71" spans="2:84" ht="15">
      <c r="B71" s="87">
        <v>16</v>
      </c>
      <c r="C71" s="88"/>
      <c r="D71" s="98">
        <v>2</v>
      </c>
      <c r="E71" s="99"/>
      <c r="F71" s="99"/>
      <c r="G71" s="99"/>
      <c r="H71" s="99"/>
      <c r="I71" s="100"/>
      <c r="J71" s="104">
        <f>J67</f>
        <v>0.4840277777777777</v>
      </c>
      <c r="K71" s="105"/>
      <c r="L71" s="105"/>
      <c r="M71" s="105"/>
      <c r="N71" s="106"/>
      <c r="O71" s="110">
        <f>IF($AE$40=0,"",$G$41)</f>
      </c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21" t="s">
        <v>19</v>
      </c>
      <c r="AF71" s="111">
        <f>IF(O71="","",$G$46)</f>
      </c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2"/>
      <c r="AW71" s="113"/>
      <c r="AX71" s="114"/>
      <c r="AY71" s="114" t="s">
        <v>18</v>
      </c>
      <c r="AZ71" s="114"/>
      <c r="BA71" s="117"/>
      <c r="BB71" s="87"/>
      <c r="BC71" s="88"/>
      <c r="BD71" s="2"/>
      <c r="BE71" s="15"/>
      <c r="BF71" s="15"/>
      <c r="BG71" s="15"/>
      <c r="BH71" s="15"/>
      <c r="BI71" s="15"/>
      <c r="BJ71" s="15"/>
      <c r="BK71" s="15"/>
      <c r="BL71" s="15"/>
      <c r="BM71" s="43"/>
      <c r="BN71" s="43"/>
      <c r="BO71" s="43"/>
      <c r="BP71" s="43"/>
      <c r="BQ71" s="43"/>
      <c r="BR71" s="43"/>
      <c r="BS71" s="43"/>
      <c r="BT71" s="43"/>
      <c r="BU71" s="43"/>
      <c r="BV71" s="44"/>
      <c r="BW71" s="44"/>
      <c r="BX71" s="44"/>
      <c r="BY71" s="44"/>
      <c r="BZ71" s="44"/>
      <c r="CA71" s="44"/>
      <c r="CB71" s="44"/>
      <c r="CC71" s="45"/>
      <c r="CD71" s="45"/>
      <c r="CE71" s="45"/>
      <c r="CF71" s="45"/>
    </row>
    <row r="72" spans="2:84" ht="15.75" thickBot="1">
      <c r="B72" s="89"/>
      <c r="C72" s="90"/>
      <c r="D72" s="101"/>
      <c r="E72" s="102"/>
      <c r="F72" s="102"/>
      <c r="G72" s="102"/>
      <c r="H72" s="102"/>
      <c r="I72" s="103"/>
      <c r="J72" s="107"/>
      <c r="K72" s="108"/>
      <c r="L72" s="108"/>
      <c r="M72" s="108"/>
      <c r="N72" s="109"/>
      <c r="O72" s="91" t="s">
        <v>31</v>
      </c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22"/>
      <c r="AF72" s="92" t="s">
        <v>36</v>
      </c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3"/>
      <c r="AW72" s="115"/>
      <c r="AX72" s="116"/>
      <c r="AY72" s="116"/>
      <c r="AZ72" s="116"/>
      <c r="BA72" s="118"/>
      <c r="BB72" s="89"/>
      <c r="BC72" s="90"/>
      <c r="BD72" s="2"/>
      <c r="BE72" s="15"/>
      <c r="BF72" s="15"/>
      <c r="BG72" s="15"/>
      <c r="BH72" s="15"/>
      <c r="BI72" s="15"/>
      <c r="BJ72" s="15"/>
      <c r="BK72" s="15"/>
      <c r="BL72" s="15"/>
      <c r="BM72" s="43"/>
      <c r="BN72" s="43"/>
      <c r="BO72" s="43"/>
      <c r="BP72" s="43"/>
      <c r="BQ72" s="43"/>
      <c r="BR72" s="43"/>
      <c r="BS72" s="43"/>
      <c r="BT72" s="43"/>
      <c r="BU72" s="43"/>
      <c r="BV72" s="44"/>
      <c r="BW72" s="44"/>
      <c r="BX72" s="44"/>
      <c r="BY72" s="44"/>
      <c r="BZ72" s="44"/>
      <c r="CA72" s="44"/>
      <c r="CB72" s="44"/>
      <c r="CC72" s="45"/>
      <c r="CD72" s="45"/>
      <c r="CE72" s="45"/>
      <c r="CF72" s="45"/>
    </row>
    <row r="73" spans="1:84" ht="15.75">
      <c r="A73" s="2"/>
      <c r="B73" s="2"/>
      <c r="C73" s="2"/>
      <c r="D73" s="2"/>
      <c r="E73" s="2"/>
      <c r="F73" s="2"/>
      <c r="G73" s="6"/>
      <c r="H73" s="81"/>
      <c r="I73" s="81"/>
      <c r="J73" s="81"/>
      <c r="K73" s="81"/>
      <c r="L73" s="81"/>
      <c r="M73" s="7"/>
      <c r="N73" s="2"/>
      <c r="O73" s="2"/>
      <c r="P73" s="2"/>
      <c r="Q73" s="2"/>
      <c r="R73" s="2"/>
      <c r="S73" s="2"/>
      <c r="T73" s="6"/>
      <c r="U73" s="82"/>
      <c r="V73" s="82"/>
      <c r="W73" s="83"/>
      <c r="X73" s="84"/>
      <c r="Y73" s="84"/>
      <c r="Z73" s="84"/>
      <c r="AA73" s="84"/>
      <c r="AB73" s="84"/>
      <c r="AC73" s="7"/>
      <c r="AD73" s="2"/>
      <c r="AE73" s="2"/>
      <c r="AF73" s="2"/>
      <c r="AG73" s="2"/>
      <c r="AH73" s="2"/>
      <c r="AI73" s="2"/>
      <c r="AJ73" s="2"/>
      <c r="AK73" s="6"/>
      <c r="AL73" s="84"/>
      <c r="AM73" s="84"/>
      <c r="AN73" s="84"/>
      <c r="AO73" s="84"/>
      <c r="AP73" s="84"/>
      <c r="AQ73" s="7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15"/>
      <c r="BF73" s="15"/>
      <c r="BG73" s="15"/>
      <c r="BH73" s="15"/>
      <c r="BI73" s="15"/>
      <c r="BJ73" s="15"/>
      <c r="BK73" s="15"/>
      <c r="BL73" s="15"/>
      <c r="BM73" s="43"/>
      <c r="BN73" s="43"/>
      <c r="BO73" s="43"/>
      <c r="BP73" s="43"/>
      <c r="BQ73" s="43"/>
      <c r="BR73" s="43"/>
      <c r="BS73" s="43"/>
      <c r="BT73" s="43"/>
      <c r="BU73" s="43"/>
      <c r="BV73" s="44"/>
      <c r="BW73" s="44"/>
      <c r="BX73" s="44"/>
      <c r="BY73" s="44"/>
      <c r="BZ73" s="44"/>
      <c r="CA73" s="44"/>
      <c r="CB73" s="44"/>
      <c r="CC73" s="45"/>
      <c r="CD73" s="45"/>
      <c r="CE73" s="45"/>
      <c r="CF73" s="45"/>
    </row>
    <row r="74" spans="57:84" ht="6" customHeight="1">
      <c r="BE74" s="15"/>
      <c r="BF74" s="15"/>
      <c r="BG74" s="15"/>
      <c r="BH74" s="15"/>
      <c r="BI74" s="15"/>
      <c r="BJ74" s="15"/>
      <c r="BK74" s="15"/>
      <c r="BL74" s="15"/>
      <c r="BM74" s="43"/>
      <c r="BN74" s="43"/>
      <c r="BO74" s="43"/>
      <c r="BP74" s="43"/>
      <c r="BQ74" s="43"/>
      <c r="BR74" s="43"/>
      <c r="BS74" s="43"/>
      <c r="BT74" s="43"/>
      <c r="BU74" s="43"/>
      <c r="BV74" s="44"/>
      <c r="BW74" s="44"/>
      <c r="BX74" s="44"/>
      <c r="BY74" s="44"/>
      <c r="BZ74" s="44"/>
      <c r="CA74" s="44"/>
      <c r="CB74" s="44"/>
      <c r="CC74" s="45"/>
      <c r="CD74" s="45"/>
      <c r="CE74" s="45"/>
      <c r="CF74" s="45"/>
    </row>
    <row r="75" spans="57:84" ht="3.75" customHeight="1" thickBot="1">
      <c r="BE75" s="15"/>
      <c r="BF75" s="15"/>
      <c r="BG75" s="15"/>
      <c r="BH75" s="15"/>
      <c r="BI75" s="15"/>
      <c r="BJ75" s="15"/>
      <c r="BK75" s="15"/>
      <c r="BL75" s="15"/>
      <c r="BM75" s="43"/>
      <c r="BN75" s="43"/>
      <c r="BO75" s="43"/>
      <c r="BP75" s="43"/>
      <c r="BQ75" s="43"/>
      <c r="BR75" s="43"/>
      <c r="BS75" s="43"/>
      <c r="BT75" s="43"/>
      <c r="BU75" s="43"/>
      <c r="BV75" s="44"/>
      <c r="BW75" s="44"/>
      <c r="BX75" s="44"/>
      <c r="BY75" s="44"/>
      <c r="BZ75" s="44"/>
      <c r="CA75" s="44"/>
      <c r="CB75" s="44"/>
      <c r="CC75" s="45"/>
      <c r="CD75" s="45"/>
      <c r="CE75" s="45"/>
      <c r="CF75" s="45"/>
    </row>
    <row r="76" spans="2:84" ht="19.5" customHeight="1" thickBot="1">
      <c r="B76" s="169" t="s">
        <v>13</v>
      </c>
      <c r="C76" s="170"/>
      <c r="D76" s="131"/>
      <c r="E76" s="132"/>
      <c r="F76" s="132"/>
      <c r="G76" s="132"/>
      <c r="H76" s="132"/>
      <c r="I76" s="133"/>
      <c r="J76" s="134" t="s">
        <v>16</v>
      </c>
      <c r="K76" s="135"/>
      <c r="L76" s="135"/>
      <c r="M76" s="135"/>
      <c r="N76" s="130"/>
      <c r="O76" s="134" t="s">
        <v>61</v>
      </c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0"/>
      <c r="AW76" s="134" t="s">
        <v>20</v>
      </c>
      <c r="AX76" s="135"/>
      <c r="AY76" s="135"/>
      <c r="AZ76" s="135"/>
      <c r="BA76" s="130"/>
      <c r="BB76" s="134"/>
      <c r="BC76" s="136"/>
      <c r="BE76" s="15"/>
      <c r="BF76" s="15"/>
      <c r="BG76" s="15"/>
      <c r="BH76" s="15"/>
      <c r="BI76" s="15"/>
      <c r="BJ76" s="15"/>
      <c r="BK76" s="15"/>
      <c r="BL76" s="15"/>
      <c r="BM76" s="43"/>
      <c r="BN76" s="43"/>
      <c r="BO76" s="43"/>
      <c r="BP76" s="43"/>
      <c r="BQ76" s="43"/>
      <c r="BR76" s="43"/>
      <c r="BS76" s="43"/>
      <c r="BT76" s="43"/>
      <c r="BU76" s="43"/>
      <c r="BV76" s="44"/>
      <c r="BW76" s="44"/>
      <c r="BX76" s="44"/>
      <c r="BY76" s="44"/>
      <c r="BZ76" s="44"/>
      <c r="CA76" s="44"/>
      <c r="CB76" s="44"/>
      <c r="CC76" s="45"/>
      <c r="CD76" s="45"/>
      <c r="CE76" s="45"/>
      <c r="CF76" s="45"/>
    </row>
    <row r="77" spans="2:84" ht="18" customHeight="1">
      <c r="B77" s="87">
        <v>17</v>
      </c>
      <c r="C77" s="161"/>
      <c r="D77" s="123">
        <v>1</v>
      </c>
      <c r="E77" s="124"/>
      <c r="F77" s="124"/>
      <c r="G77" s="124"/>
      <c r="H77" s="124"/>
      <c r="I77" s="125"/>
      <c r="J77" s="104">
        <f>$J$71+$U$56*$X$56+$AL$56</f>
        <v>0.492361111111111</v>
      </c>
      <c r="K77" s="105"/>
      <c r="L77" s="105"/>
      <c r="M77" s="105"/>
      <c r="N77" s="106"/>
      <c r="O77" s="110" t="str">
        <f>IF(ISBLANK($AZ$59)," ",IF($AW$59&lt;$AZ$59,$O$59,IF($AZ$59&lt;$AW$59,$AF$59)))</f>
        <v> </v>
      </c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21" t="s">
        <v>19</v>
      </c>
      <c r="AF77" s="111" t="str">
        <f>IF(ISBLANK($AZ$63)," ",IF($AW$63&lt;$AZ$63,$O$63,IF($AZ$63&lt;$AW$63,$AF$63)))</f>
        <v> </v>
      </c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2"/>
      <c r="AW77" s="113"/>
      <c r="AX77" s="114"/>
      <c r="AY77" s="114" t="s">
        <v>18</v>
      </c>
      <c r="AZ77" s="114"/>
      <c r="BA77" s="117"/>
      <c r="BB77" s="161"/>
      <c r="BC77" s="88"/>
      <c r="BE77" s="15"/>
      <c r="BF77" s="15"/>
      <c r="BG77" s="15"/>
      <c r="BH77" s="15"/>
      <c r="BI77" s="15"/>
      <c r="BJ77" s="15"/>
      <c r="BK77" s="15"/>
      <c r="BL77" s="15"/>
      <c r="BM77" s="43"/>
      <c r="BN77" s="43"/>
      <c r="BO77" s="43"/>
      <c r="BP77" s="43"/>
      <c r="BQ77" s="43"/>
      <c r="BR77" s="43"/>
      <c r="BS77" s="43"/>
      <c r="BT77" s="43"/>
      <c r="BU77" s="43"/>
      <c r="BV77" s="44"/>
      <c r="BW77" s="44"/>
      <c r="BX77" s="44"/>
      <c r="BY77" s="44"/>
      <c r="BZ77" s="44"/>
      <c r="CA77" s="44"/>
      <c r="CB77" s="44"/>
      <c r="CC77" s="45"/>
      <c r="CD77" s="45"/>
      <c r="CE77" s="45"/>
      <c r="CF77" s="45"/>
    </row>
    <row r="78" spans="2:84" ht="12" customHeight="1" thickBot="1">
      <c r="B78" s="89"/>
      <c r="C78" s="162"/>
      <c r="D78" s="126"/>
      <c r="E78" s="127"/>
      <c r="F78" s="127"/>
      <c r="G78" s="127"/>
      <c r="H78" s="127"/>
      <c r="I78" s="128"/>
      <c r="J78" s="107"/>
      <c r="K78" s="108"/>
      <c r="L78" s="108"/>
      <c r="M78" s="108"/>
      <c r="N78" s="109"/>
      <c r="O78" s="91" t="s">
        <v>68</v>
      </c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22"/>
      <c r="AF78" s="92" t="s">
        <v>69</v>
      </c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3"/>
      <c r="AW78" s="115"/>
      <c r="AX78" s="116"/>
      <c r="AY78" s="116"/>
      <c r="AZ78" s="116"/>
      <c r="BA78" s="118"/>
      <c r="BB78" s="162"/>
      <c r="BC78" s="90"/>
      <c r="BE78" s="15"/>
      <c r="BF78" s="15"/>
      <c r="BG78" s="15"/>
      <c r="BH78" s="15"/>
      <c r="BI78" s="15"/>
      <c r="BJ78" s="15"/>
      <c r="BK78" s="15"/>
      <c r="BL78" s="15"/>
      <c r="BM78" s="43"/>
      <c r="BN78" s="43"/>
      <c r="BO78" s="43"/>
      <c r="BP78" s="43"/>
      <c r="BQ78" s="43"/>
      <c r="BR78" s="43"/>
      <c r="BS78" s="43"/>
      <c r="BT78" s="43"/>
      <c r="BU78" s="43"/>
      <c r="BV78" s="44"/>
      <c r="BW78" s="44"/>
      <c r="BX78" s="44"/>
      <c r="BY78" s="44"/>
      <c r="BZ78" s="44"/>
      <c r="CA78" s="44"/>
      <c r="CB78" s="44"/>
      <c r="CC78" s="45"/>
      <c r="CD78" s="45"/>
      <c r="CE78" s="45"/>
      <c r="CF78" s="45"/>
    </row>
    <row r="79" spans="57:84" ht="3.75" customHeight="1" thickBot="1">
      <c r="BE79" s="15"/>
      <c r="BF79" s="15"/>
      <c r="BG79" s="15"/>
      <c r="BH79" s="15"/>
      <c r="BI79" s="15"/>
      <c r="BJ79" s="15"/>
      <c r="BK79" s="15"/>
      <c r="BL79" s="15"/>
      <c r="BM79" s="43"/>
      <c r="BN79" s="43"/>
      <c r="BO79" s="43"/>
      <c r="BP79" s="43"/>
      <c r="BQ79" s="43"/>
      <c r="BR79" s="43"/>
      <c r="BS79" s="43"/>
      <c r="BT79" s="43"/>
      <c r="BU79" s="43"/>
      <c r="BV79" s="44"/>
      <c r="BW79" s="44"/>
      <c r="BX79" s="44"/>
      <c r="BY79" s="44"/>
      <c r="BZ79" s="44"/>
      <c r="CA79" s="44"/>
      <c r="CB79" s="44"/>
      <c r="CC79" s="45"/>
      <c r="CD79" s="45"/>
      <c r="CE79" s="45"/>
      <c r="CF79" s="45"/>
    </row>
    <row r="80" spans="2:84" ht="19.5" customHeight="1" thickBot="1">
      <c r="B80" s="163" t="s">
        <v>13</v>
      </c>
      <c r="C80" s="164"/>
      <c r="D80" s="139"/>
      <c r="E80" s="140"/>
      <c r="F80" s="140"/>
      <c r="G80" s="140"/>
      <c r="H80" s="140"/>
      <c r="I80" s="141"/>
      <c r="J80" s="165" t="s">
        <v>16</v>
      </c>
      <c r="K80" s="166"/>
      <c r="L80" s="166"/>
      <c r="M80" s="166"/>
      <c r="N80" s="167"/>
      <c r="O80" s="165" t="s">
        <v>62</v>
      </c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7"/>
      <c r="AW80" s="165" t="s">
        <v>20</v>
      </c>
      <c r="AX80" s="166"/>
      <c r="AY80" s="166"/>
      <c r="AZ80" s="166"/>
      <c r="BA80" s="167"/>
      <c r="BB80" s="165"/>
      <c r="BC80" s="168"/>
      <c r="BE80" s="15"/>
      <c r="BF80" s="15"/>
      <c r="BG80" s="15"/>
      <c r="BH80" s="15"/>
      <c r="BI80" s="15"/>
      <c r="BJ80" s="15"/>
      <c r="BK80" s="15"/>
      <c r="BL80" s="15"/>
      <c r="BM80" s="43"/>
      <c r="BN80" s="43"/>
      <c r="BO80" s="43"/>
      <c r="BP80" s="43"/>
      <c r="BQ80" s="43"/>
      <c r="BR80" s="43"/>
      <c r="BS80" s="43"/>
      <c r="BT80" s="43"/>
      <c r="BU80" s="43"/>
      <c r="BV80" s="44"/>
      <c r="BW80" s="44"/>
      <c r="BX80" s="44"/>
      <c r="BY80" s="44"/>
      <c r="BZ80" s="44"/>
      <c r="CA80" s="44"/>
      <c r="CB80" s="44"/>
      <c r="CC80" s="45"/>
      <c r="CD80" s="45"/>
      <c r="CE80" s="45"/>
      <c r="CF80" s="45"/>
    </row>
    <row r="81" spans="2:84" ht="18" customHeight="1">
      <c r="B81" s="87">
        <v>18</v>
      </c>
      <c r="C81" s="161"/>
      <c r="D81" s="98">
        <v>2</v>
      </c>
      <c r="E81" s="99"/>
      <c r="F81" s="99"/>
      <c r="G81" s="99"/>
      <c r="H81" s="99"/>
      <c r="I81" s="100"/>
      <c r="J81" s="104">
        <f>J77</f>
        <v>0.492361111111111</v>
      </c>
      <c r="K81" s="105"/>
      <c r="L81" s="105"/>
      <c r="M81" s="105"/>
      <c r="N81" s="106"/>
      <c r="O81" s="110" t="str">
        <f>IF(ISBLANK($AZ$59)," ",IF($AW$59&gt;$AZ$59,$O$59,IF($AZ$59&gt;$AW$59,$AF$59)))</f>
        <v> </v>
      </c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21" t="s">
        <v>19</v>
      </c>
      <c r="AF81" s="111" t="str">
        <f>IF(ISBLANK($AZ$63)," ",IF($AW$63&gt;$AZ$63,$O$63,IF($AZ$63&gt;$AW$63,$AF$63)))</f>
        <v> </v>
      </c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2"/>
      <c r="AW81" s="113"/>
      <c r="AX81" s="114"/>
      <c r="AY81" s="114" t="s">
        <v>18</v>
      </c>
      <c r="AZ81" s="114"/>
      <c r="BA81" s="117"/>
      <c r="BB81" s="161"/>
      <c r="BC81" s="88"/>
      <c r="BE81" s="15"/>
      <c r="BF81" s="15"/>
      <c r="BG81" s="15"/>
      <c r="BH81" s="15"/>
      <c r="BI81" s="15"/>
      <c r="BJ81" s="15"/>
      <c r="BK81" s="15"/>
      <c r="BL81" s="15"/>
      <c r="BM81" s="43"/>
      <c r="BN81" s="43"/>
      <c r="BO81" s="43"/>
      <c r="BP81" s="43"/>
      <c r="BQ81" s="43"/>
      <c r="BR81" s="43"/>
      <c r="BS81" s="43"/>
      <c r="BT81" s="43"/>
      <c r="BU81" s="43"/>
      <c r="BV81" s="44"/>
      <c r="BW81" s="44"/>
      <c r="BX81" s="44"/>
      <c r="BY81" s="44"/>
      <c r="BZ81" s="44"/>
      <c r="CA81" s="44"/>
      <c r="CB81" s="44"/>
      <c r="CC81" s="45"/>
      <c r="CD81" s="45"/>
      <c r="CE81" s="45"/>
      <c r="CF81" s="45"/>
    </row>
    <row r="82" spans="2:86" ht="12" customHeight="1" thickBot="1">
      <c r="B82" s="89"/>
      <c r="C82" s="162"/>
      <c r="D82" s="101"/>
      <c r="E82" s="102"/>
      <c r="F82" s="102"/>
      <c r="G82" s="102"/>
      <c r="H82" s="102"/>
      <c r="I82" s="103"/>
      <c r="J82" s="107"/>
      <c r="K82" s="108"/>
      <c r="L82" s="108"/>
      <c r="M82" s="108"/>
      <c r="N82" s="109"/>
      <c r="O82" s="91" t="s">
        <v>70</v>
      </c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22"/>
      <c r="AF82" s="92" t="s">
        <v>71</v>
      </c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3"/>
      <c r="AW82" s="115"/>
      <c r="AX82" s="116"/>
      <c r="AY82" s="116"/>
      <c r="AZ82" s="116"/>
      <c r="BA82" s="118"/>
      <c r="BB82" s="162"/>
      <c r="BC82" s="90"/>
      <c r="BE82" s="15"/>
      <c r="BF82" s="15"/>
      <c r="BG82" s="15"/>
      <c r="BH82" s="15"/>
      <c r="BI82" s="15"/>
      <c r="BJ82" s="15"/>
      <c r="BK82" s="15"/>
      <c r="BL82" s="15"/>
      <c r="BM82" s="43"/>
      <c r="BN82" s="43"/>
      <c r="BO82" s="43"/>
      <c r="BP82" s="43"/>
      <c r="BQ82" s="43"/>
      <c r="BR82" s="43"/>
      <c r="BS82" s="43"/>
      <c r="BT82" s="43"/>
      <c r="BU82" s="43"/>
      <c r="BV82" s="44"/>
      <c r="BW82" s="44"/>
      <c r="BX82" s="44"/>
      <c r="BY82" s="44"/>
      <c r="BZ82" s="43"/>
      <c r="CA82" s="43"/>
      <c r="CB82" s="43"/>
      <c r="CC82" s="52"/>
      <c r="CD82" s="52"/>
      <c r="CE82" s="52"/>
      <c r="CF82" s="52"/>
      <c r="CG82" s="53"/>
      <c r="CH82" s="53"/>
    </row>
    <row r="83" spans="57:86" ht="3.75" customHeight="1" thickBot="1">
      <c r="BE83" s="15"/>
      <c r="BF83" s="15"/>
      <c r="BG83" s="15"/>
      <c r="BH83" s="15"/>
      <c r="BI83" s="15"/>
      <c r="BJ83" s="15"/>
      <c r="BK83" s="15"/>
      <c r="BL83" s="15"/>
      <c r="BM83" s="43"/>
      <c r="BN83" s="43"/>
      <c r="BO83" s="43"/>
      <c r="BP83" s="43"/>
      <c r="BQ83" s="43"/>
      <c r="BR83" s="43"/>
      <c r="BS83" s="43"/>
      <c r="BT83" s="43"/>
      <c r="BU83" s="43"/>
      <c r="BV83" s="44"/>
      <c r="BW83" s="44"/>
      <c r="BX83" s="44"/>
      <c r="BY83" s="44"/>
      <c r="BZ83" s="43"/>
      <c r="CA83" s="43"/>
      <c r="CB83" s="43"/>
      <c r="CC83" s="52"/>
      <c r="CD83" s="52"/>
      <c r="CE83" s="52"/>
      <c r="CF83" s="52"/>
      <c r="CG83" s="53"/>
      <c r="CH83" s="53"/>
    </row>
    <row r="84" spans="2:86" ht="19.5" customHeight="1" thickBot="1">
      <c r="B84" s="171" t="s">
        <v>13</v>
      </c>
      <c r="C84" s="172"/>
      <c r="D84" s="120"/>
      <c r="E84" s="121"/>
      <c r="F84" s="121"/>
      <c r="G84" s="121"/>
      <c r="H84" s="121"/>
      <c r="I84" s="122"/>
      <c r="J84" s="94" t="s">
        <v>16</v>
      </c>
      <c r="K84" s="95"/>
      <c r="L84" s="95"/>
      <c r="M84" s="95"/>
      <c r="N84" s="96"/>
      <c r="O84" s="94" t="s">
        <v>63</v>
      </c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6"/>
      <c r="AW84" s="94" t="s">
        <v>20</v>
      </c>
      <c r="AX84" s="95"/>
      <c r="AY84" s="95"/>
      <c r="AZ84" s="95"/>
      <c r="BA84" s="96"/>
      <c r="BB84" s="94"/>
      <c r="BC84" s="97"/>
      <c r="BE84" s="15"/>
      <c r="BF84" s="15"/>
      <c r="BG84" s="15"/>
      <c r="BH84" s="15"/>
      <c r="BI84" s="15"/>
      <c r="BJ84" s="15"/>
      <c r="BK84" s="15"/>
      <c r="BL84" s="15"/>
      <c r="BM84" s="43"/>
      <c r="BN84" s="43"/>
      <c r="BO84" s="43"/>
      <c r="BP84" s="43"/>
      <c r="BQ84" s="43"/>
      <c r="BR84" s="43"/>
      <c r="BS84" s="43"/>
      <c r="BT84" s="43"/>
      <c r="BU84" s="43"/>
      <c r="BV84" s="44"/>
      <c r="BW84" s="44"/>
      <c r="BX84" s="44"/>
      <c r="BY84" s="44"/>
      <c r="BZ84" s="43"/>
      <c r="CA84" s="43"/>
      <c r="CB84" s="54"/>
      <c r="CC84" s="55"/>
      <c r="CD84" s="55"/>
      <c r="CE84" s="55"/>
      <c r="CF84" s="55"/>
      <c r="CG84" s="53"/>
      <c r="CH84" s="53"/>
    </row>
    <row r="85" spans="2:86" ht="18" customHeight="1">
      <c r="B85" s="87">
        <v>19</v>
      </c>
      <c r="C85" s="161"/>
      <c r="D85" s="98">
        <v>2</v>
      </c>
      <c r="E85" s="99"/>
      <c r="F85" s="99"/>
      <c r="G85" s="99"/>
      <c r="H85" s="99"/>
      <c r="I85" s="100"/>
      <c r="J85" s="104">
        <f>$J$81+$U$56*$X$56+$AL$56</f>
        <v>0.5006944444444443</v>
      </c>
      <c r="K85" s="105"/>
      <c r="L85" s="105"/>
      <c r="M85" s="105"/>
      <c r="N85" s="106"/>
      <c r="O85" s="110" t="str">
        <f>IF(ISBLANK($AZ$67)," ",IF($AW$67&lt;$AZ$67,$O$67,IF($AZ$67&lt;$AW$67,$AF$67)))</f>
        <v> </v>
      </c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21" t="s">
        <v>19</v>
      </c>
      <c r="AF85" s="111" t="str">
        <f>IF(ISBLANK($AZ$71)," ",IF($AW$71&lt;$AZ$71,$O$71,IF($AZ$71&lt;$AW$71,$AF$71)))</f>
        <v> </v>
      </c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2"/>
      <c r="AW85" s="113"/>
      <c r="AX85" s="114"/>
      <c r="AY85" s="114" t="s">
        <v>18</v>
      </c>
      <c r="AZ85" s="114"/>
      <c r="BA85" s="117"/>
      <c r="BB85" s="161"/>
      <c r="BC85" s="88"/>
      <c r="BZ85" s="46"/>
      <c r="CA85" s="46"/>
      <c r="CB85" s="54"/>
      <c r="CC85" s="55"/>
      <c r="CD85" s="55"/>
      <c r="CE85" s="55"/>
      <c r="CF85" s="55"/>
      <c r="CG85" s="53"/>
      <c r="CH85" s="53"/>
    </row>
    <row r="86" spans="2:55" ht="12" customHeight="1" thickBot="1">
      <c r="B86" s="89"/>
      <c r="C86" s="162"/>
      <c r="D86" s="101"/>
      <c r="E86" s="102"/>
      <c r="F86" s="102"/>
      <c r="G86" s="102"/>
      <c r="H86" s="102"/>
      <c r="I86" s="103"/>
      <c r="J86" s="107"/>
      <c r="K86" s="108"/>
      <c r="L86" s="108"/>
      <c r="M86" s="108"/>
      <c r="N86" s="109"/>
      <c r="O86" s="91" t="s">
        <v>72</v>
      </c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22"/>
      <c r="AF86" s="92" t="s">
        <v>73</v>
      </c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3"/>
      <c r="AW86" s="115"/>
      <c r="AX86" s="116"/>
      <c r="AY86" s="116"/>
      <c r="AZ86" s="116"/>
      <c r="BA86" s="118"/>
      <c r="BB86" s="162"/>
      <c r="BC86" s="90"/>
    </row>
    <row r="87" ht="3.75" customHeight="1" thickBot="1"/>
    <row r="88" spans="2:55" ht="19.5" customHeight="1" thickBot="1">
      <c r="B88" s="152" t="s">
        <v>13</v>
      </c>
      <c r="C88" s="153"/>
      <c r="D88" s="158"/>
      <c r="E88" s="159"/>
      <c r="F88" s="159"/>
      <c r="G88" s="159"/>
      <c r="H88" s="159"/>
      <c r="I88" s="160"/>
      <c r="J88" s="154" t="s">
        <v>16</v>
      </c>
      <c r="K88" s="155"/>
      <c r="L88" s="155"/>
      <c r="M88" s="155"/>
      <c r="N88" s="156"/>
      <c r="O88" s="154" t="s">
        <v>40</v>
      </c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6"/>
      <c r="AW88" s="154" t="s">
        <v>20</v>
      </c>
      <c r="AX88" s="155"/>
      <c r="AY88" s="155"/>
      <c r="AZ88" s="155"/>
      <c r="BA88" s="156"/>
      <c r="BB88" s="154"/>
      <c r="BC88" s="157"/>
    </row>
    <row r="89" spans="2:55" ht="18" customHeight="1">
      <c r="B89" s="87">
        <v>20</v>
      </c>
      <c r="C89" s="161"/>
      <c r="D89" s="123">
        <v>1</v>
      </c>
      <c r="E89" s="124"/>
      <c r="F89" s="124"/>
      <c r="G89" s="124"/>
      <c r="H89" s="124"/>
      <c r="I89" s="125"/>
      <c r="J89" s="104">
        <f>J85</f>
        <v>0.5006944444444443</v>
      </c>
      <c r="K89" s="105"/>
      <c r="L89" s="105"/>
      <c r="M89" s="105"/>
      <c r="N89" s="106"/>
      <c r="O89" s="110" t="str">
        <f>IF(ISBLANK($AZ$67)," ",IF($AW$67&gt;$AZ$67,$O$67,IF($AZ$67&gt;$AW$67,$AF$67)))</f>
        <v> </v>
      </c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21" t="s">
        <v>19</v>
      </c>
      <c r="AF89" s="111" t="str">
        <f>IF(ISBLANK($AZ$71)," ",IF($AW$71&gt;$AZ$71,$O$71,IF($AZ$71&gt;$AW$71,$AF$71)))</f>
        <v> </v>
      </c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2"/>
      <c r="AW89" s="113"/>
      <c r="AX89" s="114"/>
      <c r="AY89" s="114" t="s">
        <v>18</v>
      </c>
      <c r="AZ89" s="114"/>
      <c r="BA89" s="117"/>
      <c r="BB89" s="161"/>
      <c r="BC89" s="88"/>
    </row>
    <row r="90" spans="2:55" ht="12" customHeight="1" thickBot="1">
      <c r="B90" s="89"/>
      <c r="C90" s="162"/>
      <c r="D90" s="126"/>
      <c r="E90" s="127"/>
      <c r="F90" s="127"/>
      <c r="G90" s="127"/>
      <c r="H90" s="127"/>
      <c r="I90" s="128"/>
      <c r="J90" s="107"/>
      <c r="K90" s="108"/>
      <c r="L90" s="108"/>
      <c r="M90" s="108"/>
      <c r="N90" s="109"/>
      <c r="O90" s="91" t="s">
        <v>74</v>
      </c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22"/>
      <c r="AF90" s="92" t="s">
        <v>75</v>
      </c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3"/>
      <c r="AW90" s="115"/>
      <c r="AX90" s="116"/>
      <c r="AY90" s="116"/>
      <c r="AZ90" s="116"/>
      <c r="BA90" s="118"/>
      <c r="BB90" s="162"/>
      <c r="BC90" s="90"/>
    </row>
    <row r="93" spans="57:73" ht="12.75">
      <c r="BE93" s="32"/>
      <c r="BF93" s="32"/>
      <c r="BG93" s="32"/>
      <c r="BH93" s="32"/>
      <c r="BI93" s="32"/>
      <c r="BJ93" s="32"/>
      <c r="BK93" s="32"/>
      <c r="BL93" s="32"/>
      <c r="BM93" s="48"/>
      <c r="BN93" s="48"/>
      <c r="BO93" s="48"/>
      <c r="BP93" s="48"/>
      <c r="BQ93" s="48"/>
      <c r="BR93" s="48"/>
      <c r="BS93" s="48"/>
      <c r="BT93" s="48"/>
      <c r="BU93" s="48"/>
    </row>
    <row r="94" spans="2:73" ht="12.75">
      <c r="B94" s="1" t="s">
        <v>43</v>
      </c>
      <c r="BE94" s="32"/>
      <c r="BF94" s="32"/>
      <c r="BG94" s="32"/>
      <c r="BH94" s="32"/>
      <c r="BI94" s="32"/>
      <c r="BJ94" s="32"/>
      <c r="BK94" s="32"/>
      <c r="BL94" s="32"/>
      <c r="BM94" s="48"/>
      <c r="BN94" s="48"/>
      <c r="BO94" s="48"/>
      <c r="BP94" s="48"/>
      <c r="BQ94" s="48"/>
      <c r="BR94" s="48"/>
      <c r="BS94" s="48"/>
      <c r="BT94" s="48"/>
      <c r="BU94" s="48"/>
    </row>
    <row r="95" ht="13.5" thickBot="1"/>
    <row r="96" spans="9:48" ht="25.5" customHeight="1">
      <c r="I96" s="175" t="s">
        <v>8</v>
      </c>
      <c r="J96" s="176"/>
      <c r="K96" s="176"/>
      <c r="L96" s="23"/>
      <c r="M96" s="173" t="str">
        <f>IF(ISBLANK($AZ$89)," ",IF($AW$89&gt;$AZ$89,$O$89,IF($AZ$89&gt;$AW$89,$AF$89)))</f>
        <v> </v>
      </c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3"/>
      <c r="AR96" s="173"/>
      <c r="AS96" s="173"/>
      <c r="AT96" s="173"/>
      <c r="AU96" s="173"/>
      <c r="AV96" s="174"/>
    </row>
    <row r="97" spans="9:48" ht="25.5" customHeight="1">
      <c r="I97" s="144" t="s">
        <v>9</v>
      </c>
      <c r="J97" s="145"/>
      <c r="K97" s="145"/>
      <c r="L97" s="25"/>
      <c r="M97" s="137" t="str">
        <f>IF(ISBLANK($AZ$89)," ",IF($AW$89&lt;$AZ$89,$O$89,IF($AZ$89&lt;$AW$89,$AF$89)))</f>
        <v> </v>
      </c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8"/>
    </row>
    <row r="98" spans="9:48" ht="25.5" customHeight="1">
      <c r="I98" s="142" t="s">
        <v>10</v>
      </c>
      <c r="J98" s="143"/>
      <c r="K98" s="143"/>
      <c r="L98" s="24"/>
      <c r="M98" s="148" t="str">
        <f>IF(ISBLANK($AZ$85)," ",IF($AW$85&gt;$AZ$85,$O$85,IF($AZ$85&gt;$AW$85,$AF$85)))</f>
        <v> </v>
      </c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9"/>
    </row>
    <row r="99" spans="9:48" ht="25.5" customHeight="1">
      <c r="I99" s="144" t="s">
        <v>11</v>
      </c>
      <c r="J99" s="145"/>
      <c r="K99" s="145"/>
      <c r="L99" s="25"/>
      <c r="M99" s="137" t="str">
        <f>IF(ISBLANK($AZ$85)," ",IF($AW$85&lt;$AZ$85,$O$85,IF($AZ$85&lt;$AW$85,$AF$85)))</f>
        <v> </v>
      </c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8"/>
    </row>
    <row r="100" spans="9:48" ht="25.5" customHeight="1">
      <c r="I100" s="142" t="s">
        <v>12</v>
      </c>
      <c r="J100" s="143"/>
      <c r="K100" s="143"/>
      <c r="L100" s="24"/>
      <c r="M100" s="148" t="str">
        <f>IF(ISBLANK($AZ$81)," ",IF($AW$81&gt;$AZ$81,$O$81,IF($AZ$81&gt;$AW$81,$AF$81)))</f>
        <v> </v>
      </c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9"/>
    </row>
    <row r="101" spans="9:48" ht="25.5" customHeight="1">
      <c r="I101" s="144" t="s">
        <v>37</v>
      </c>
      <c r="J101" s="145"/>
      <c r="K101" s="145"/>
      <c r="L101" s="25"/>
      <c r="M101" s="137" t="str">
        <f>IF(ISBLANK($AZ$81)," ",IF($AW$81&lt;$AZ$81,$O$81,IF($AZ$81&lt;$AW$81,$AF$81)))</f>
        <v> </v>
      </c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8"/>
    </row>
    <row r="102" spans="9:48" ht="25.5" customHeight="1">
      <c r="I102" s="142" t="s">
        <v>38</v>
      </c>
      <c r="J102" s="143"/>
      <c r="K102" s="143"/>
      <c r="L102" s="24"/>
      <c r="M102" s="148" t="str">
        <f>IF(ISBLANK($AZ$77)," ",IF($AW$77&gt;$AZ$77,$O$77,IF($AZ$77&gt;$AW$77,$AF$77)))</f>
        <v> </v>
      </c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9"/>
    </row>
    <row r="103" spans="9:48" ht="25.5" customHeight="1" thickBot="1">
      <c r="I103" s="150" t="s">
        <v>39</v>
      </c>
      <c r="J103" s="151"/>
      <c r="K103" s="151"/>
      <c r="L103" s="26"/>
      <c r="M103" s="146" t="str">
        <f>IF(ISBLANK($AZ$77)," ",IF($AW$77&lt;$AZ$77,$O$77,IF($AZ$77&lt;$AW$77,$AF$77)))</f>
        <v> </v>
      </c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7"/>
    </row>
    <row r="104" spans="57:102" ht="25.5" customHeight="1"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</row>
    <row r="105" spans="57:102" ht="25.5" customHeight="1"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</row>
  </sheetData>
  <sheetProtection/>
  <mergeCells count="378">
    <mergeCell ref="E39:S39"/>
    <mergeCell ref="T39:AD39"/>
    <mergeCell ref="E45:S45"/>
    <mergeCell ref="T45:AD45"/>
    <mergeCell ref="AK47:AL47"/>
    <mergeCell ref="AN47:AO47"/>
    <mergeCell ref="AK46:AL46"/>
    <mergeCell ref="AN46:AO46"/>
    <mergeCell ref="AN43:AO43"/>
    <mergeCell ref="AE39:AG39"/>
    <mergeCell ref="AK43:AL43"/>
    <mergeCell ref="AE45:AG45"/>
    <mergeCell ref="AP40:AR40"/>
    <mergeCell ref="G41:AD41"/>
    <mergeCell ref="AP45:AR45"/>
    <mergeCell ref="G46:AD46"/>
    <mergeCell ref="AP41:AR41"/>
    <mergeCell ref="G43:AD43"/>
    <mergeCell ref="AN40:AO40"/>
    <mergeCell ref="AK49:AL49"/>
    <mergeCell ref="AE41:AG41"/>
    <mergeCell ref="AH41:AJ41"/>
    <mergeCell ref="AK41:AL41"/>
    <mergeCell ref="AE42:AG42"/>
    <mergeCell ref="AH42:AJ42"/>
    <mergeCell ref="AK42:AL42"/>
    <mergeCell ref="AE43:AG43"/>
    <mergeCell ref="AE48:AG48"/>
    <mergeCell ref="AH43:AJ43"/>
    <mergeCell ref="AP48:AR48"/>
    <mergeCell ref="AP42:AR42"/>
    <mergeCell ref="AH45:AJ45"/>
    <mergeCell ref="AK45:AO45"/>
    <mergeCell ref="AN48:AO48"/>
    <mergeCell ref="AE46:AG46"/>
    <mergeCell ref="AH46:AJ46"/>
    <mergeCell ref="AE47:AG47"/>
    <mergeCell ref="AP46:AR46"/>
    <mergeCell ref="AK48:AL48"/>
    <mergeCell ref="B51:BC51"/>
    <mergeCell ref="E40:F40"/>
    <mergeCell ref="AH39:AJ39"/>
    <mergeCell ref="AK39:AO39"/>
    <mergeCell ref="AP39:AR39"/>
    <mergeCell ref="G42:AD42"/>
    <mergeCell ref="AN42:AO42"/>
    <mergeCell ref="AN41:AO41"/>
    <mergeCell ref="G40:AD40"/>
    <mergeCell ref="E47:F47"/>
    <mergeCell ref="G47:AD47"/>
    <mergeCell ref="E48:F48"/>
    <mergeCell ref="A2:AP2"/>
    <mergeCell ref="A3:AP3"/>
    <mergeCell ref="A4:AP4"/>
    <mergeCell ref="AE40:AG40"/>
    <mergeCell ref="AH40:AJ40"/>
    <mergeCell ref="AK40:AL40"/>
    <mergeCell ref="G35:I35"/>
    <mergeCell ref="J35:N35"/>
    <mergeCell ref="AP49:AR49"/>
    <mergeCell ref="AE49:AG49"/>
    <mergeCell ref="AN49:AO49"/>
    <mergeCell ref="AP43:AR43"/>
    <mergeCell ref="E42:F42"/>
    <mergeCell ref="E41:F41"/>
    <mergeCell ref="AH47:AJ47"/>
    <mergeCell ref="AH48:AJ48"/>
    <mergeCell ref="G48:AD48"/>
    <mergeCell ref="E46:F46"/>
    <mergeCell ref="O35:AD35"/>
    <mergeCell ref="AF35:AV35"/>
    <mergeCell ref="E49:F49"/>
    <mergeCell ref="B52:BC52"/>
    <mergeCell ref="E43:F43"/>
    <mergeCell ref="AH49:AJ49"/>
    <mergeCell ref="G49:AD49"/>
    <mergeCell ref="AP47:AR47"/>
    <mergeCell ref="B35:C35"/>
    <mergeCell ref="D35:F35"/>
    <mergeCell ref="AW34:AX34"/>
    <mergeCell ref="AZ34:BA34"/>
    <mergeCell ref="BB34:BC34"/>
    <mergeCell ref="AW35:AX35"/>
    <mergeCell ref="AZ35:BA35"/>
    <mergeCell ref="BB35:BC35"/>
    <mergeCell ref="G33:I33"/>
    <mergeCell ref="J33:N33"/>
    <mergeCell ref="O33:AD33"/>
    <mergeCell ref="AZ33:BA33"/>
    <mergeCell ref="BB33:BC33"/>
    <mergeCell ref="D34:F34"/>
    <mergeCell ref="G34:I34"/>
    <mergeCell ref="J34:N34"/>
    <mergeCell ref="O34:AD34"/>
    <mergeCell ref="AF34:AV34"/>
    <mergeCell ref="AF33:AV33"/>
    <mergeCell ref="AW33:AX33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31:BA31"/>
    <mergeCell ref="BB31:BC31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AF29:AV29"/>
    <mergeCell ref="AW29:AX29"/>
    <mergeCell ref="O28:AD28"/>
    <mergeCell ref="AF28:AV28"/>
    <mergeCell ref="AW28:AX28"/>
    <mergeCell ref="D29:F29"/>
    <mergeCell ref="G29:I29"/>
    <mergeCell ref="J29:N29"/>
    <mergeCell ref="O29:AD29"/>
    <mergeCell ref="J28:N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D26:F26"/>
    <mergeCell ref="G26:I26"/>
    <mergeCell ref="O26:AD26"/>
    <mergeCell ref="AF26:AV26"/>
    <mergeCell ref="AW26:AX26"/>
    <mergeCell ref="AZ26:BA26"/>
    <mergeCell ref="J26:N26"/>
    <mergeCell ref="B30:C30"/>
    <mergeCell ref="B31:C31"/>
    <mergeCell ref="B32:C32"/>
    <mergeCell ref="B33:C33"/>
    <mergeCell ref="D30:F30"/>
    <mergeCell ref="D32:F32"/>
    <mergeCell ref="D31:F31"/>
    <mergeCell ref="D33:F33"/>
    <mergeCell ref="B24:C24"/>
    <mergeCell ref="D24:F24"/>
    <mergeCell ref="G24:I24"/>
    <mergeCell ref="J24:N24"/>
    <mergeCell ref="B29:C29"/>
    <mergeCell ref="B34:C34"/>
    <mergeCell ref="G30:I30"/>
    <mergeCell ref="G32:I32"/>
    <mergeCell ref="G31:I31"/>
    <mergeCell ref="B27:C27"/>
    <mergeCell ref="B28:C28"/>
    <mergeCell ref="D28:F28"/>
    <mergeCell ref="G28:I28"/>
    <mergeCell ref="BB23:BC23"/>
    <mergeCell ref="AW23:BA23"/>
    <mergeCell ref="J23:N23"/>
    <mergeCell ref="B26:C26"/>
    <mergeCell ref="AZ25:BA25"/>
    <mergeCell ref="BB25:BC25"/>
    <mergeCell ref="B23:C23"/>
    <mergeCell ref="G23:I23"/>
    <mergeCell ref="D23:F23"/>
    <mergeCell ref="AG17:BA17"/>
    <mergeCell ref="B18:C18"/>
    <mergeCell ref="B19:C19"/>
    <mergeCell ref="D18:X18"/>
    <mergeCell ref="O23:AV23"/>
    <mergeCell ref="B17:C17"/>
    <mergeCell ref="Y17:Z17"/>
    <mergeCell ref="B16:C16"/>
    <mergeCell ref="U10:V10"/>
    <mergeCell ref="O24:AD24"/>
    <mergeCell ref="AF24:AV24"/>
    <mergeCell ref="AE19:AF19"/>
    <mergeCell ref="AE18:AF18"/>
    <mergeCell ref="D19:X19"/>
    <mergeCell ref="Y18:Z18"/>
    <mergeCell ref="Y19:Z19"/>
    <mergeCell ref="D16:X16"/>
    <mergeCell ref="B25:C25"/>
    <mergeCell ref="O25:AD25"/>
    <mergeCell ref="AF25:AV25"/>
    <mergeCell ref="J25:N25"/>
    <mergeCell ref="D25:F25"/>
    <mergeCell ref="G25:I25"/>
    <mergeCell ref="AE16:AF16"/>
    <mergeCell ref="Y16:Z16"/>
    <mergeCell ref="AW25:AX25"/>
    <mergeCell ref="M6:T6"/>
    <mergeCell ref="Y6:AF6"/>
    <mergeCell ref="D17:X17"/>
    <mergeCell ref="AG16:BA16"/>
    <mergeCell ref="AL10:AP10"/>
    <mergeCell ref="AE17:AF17"/>
    <mergeCell ref="B8:AM8"/>
    <mergeCell ref="X10:AB10"/>
    <mergeCell ref="H10:L10"/>
    <mergeCell ref="B15:O15"/>
    <mergeCell ref="P15:Z15"/>
    <mergeCell ref="AE15:AR15"/>
    <mergeCell ref="AS15:BC15"/>
    <mergeCell ref="BB16:BC16"/>
    <mergeCell ref="BB18:BC18"/>
    <mergeCell ref="AG19:BA19"/>
    <mergeCell ref="BB19:BC19"/>
    <mergeCell ref="BB17:BC17"/>
    <mergeCell ref="BB24:BC24"/>
    <mergeCell ref="AW24:AX24"/>
    <mergeCell ref="AZ24:BA24"/>
    <mergeCell ref="AG18:BA18"/>
    <mergeCell ref="X56:AB56"/>
    <mergeCell ref="AL56:AP56"/>
    <mergeCell ref="B77:C78"/>
    <mergeCell ref="J77:N78"/>
    <mergeCell ref="O76:AV76"/>
    <mergeCell ref="H56:L56"/>
    <mergeCell ref="U56:V56"/>
    <mergeCell ref="D58:I58"/>
    <mergeCell ref="J58:N58"/>
    <mergeCell ref="B81:C82"/>
    <mergeCell ref="J81:N82"/>
    <mergeCell ref="AY77:AY78"/>
    <mergeCell ref="AZ77:BA78"/>
    <mergeCell ref="AZ81:BA82"/>
    <mergeCell ref="O78:AD78"/>
    <mergeCell ref="AF78:AV78"/>
    <mergeCell ref="O77:AD77"/>
    <mergeCell ref="AF77:AV77"/>
    <mergeCell ref="AW77:AX78"/>
    <mergeCell ref="BB81:BC82"/>
    <mergeCell ref="O82:AD82"/>
    <mergeCell ref="AF82:AV82"/>
    <mergeCell ref="O81:AD81"/>
    <mergeCell ref="AF81:AV81"/>
    <mergeCell ref="AW81:AX82"/>
    <mergeCell ref="AY81:AY82"/>
    <mergeCell ref="B84:C84"/>
    <mergeCell ref="J84:N84"/>
    <mergeCell ref="M96:AV96"/>
    <mergeCell ref="M97:AV97"/>
    <mergeCell ref="B89:C90"/>
    <mergeCell ref="J89:N90"/>
    <mergeCell ref="D89:I90"/>
    <mergeCell ref="I96:K96"/>
    <mergeCell ref="I97:K97"/>
    <mergeCell ref="AW85:AX86"/>
    <mergeCell ref="AY85:AY86"/>
    <mergeCell ref="B85:C86"/>
    <mergeCell ref="J85:N86"/>
    <mergeCell ref="O85:AD85"/>
    <mergeCell ref="AF85:AV85"/>
    <mergeCell ref="O86:AD86"/>
    <mergeCell ref="AF86:AV86"/>
    <mergeCell ref="AZ89:BA90"/>
    <mergeCell ref="BB89:BC90"/>
    <mergeCell ref="O90:AD90"/>
    <mergeCell ref="AF90:AV90"/>
    <mergeCell ref="O89:AD89"/>
    <mergeCell ref="AF89:AV89"/>
    <mergeCell ref="AW89:AX90"/>
    <mergeCell ref="AY89:AY90"/>
    <mergeCell ref="AW76:BA76"/>
    <mergeCell ref="BB76:BC76"/>
    <mergeCell ref="B80:C80"/>
    <mergeCell ref="J80:N80"/>
    <mergeCell ref="O80:AV80"/>
    <mergeCell ref="AW80:BA80"/>
    <mergeCell ref="BB80:BC80"/>
    <mergeCell ref="B76:C76"/>
    <mergeCell ref="J76:N76"/>
    <mergeCell ref="BB77:BC78"/>
    <mergeCell ref="AW84:BA84"/>
    <mergeCell ref="BB84:BC84"/>
    <mergeCell ref="B88:C88"/>
    <mergeCell ref="J88:N88"/>
    <mergeCell ref="O88:AV88"/>
    <mergeCell ref="AW88:BA88"/>
    <mergeCell ref="BB88:BC88"/>
    <mergeCell ref="D88:I88"/>
    <mergeCell ref="AZ85:BA86"/>
    <mergeCell ref="BB85:BC86"/>
    <mergeCell ref="M103:AV103"/>
    <mergeCell ref="O84:AV84"/>
    <mergeCell ref="M98:AV98"/>
    <mergeCell ref="M99:AV99"/>
    <mergeCell ref="M100:AV100"/>
    <mergeCell ref="I100:K100"/>
    <mergeCell ref="I101:K101"/>
    <mergeCell ref="M102:AV102"/>
    <mergeCell ref="I102:K102"/>
    <mergeCell ref="I103:K103"/>
    <mergeCell ref="M101:AV101"/>
    <mergeCell ref="D76:I76"/>
    <mergeCell ref="D77:I78"/>
    <mergeCell ref="D80:I80"/>
    <mergeCell ref="D81:I82"/>
    <mergeCell ref="D84:I84"/>
    <mergeCell ref="D85:I86"/>
    <mergeCell ref="I98:K98"/>
    <mergeCell ref="I99:K99"/>
    <mergeCell ref="O58:AV58"/>
    <mergeCell ref="AW58:BA58"/>
    <mergeCell ref="BB58:BC58"/>
    <mergeCell ref="B59:C60"/>
    <mergeCell ref="D59:I60"/>
    <mergeCell ref="J59:N60"/>
    <mergeCell ref="O59:AD59"/>
    <mergeCell ref="AF59:AV59"/>
    <mergeCell ref="AW59:AX60"/>
    <mergeCell ref="AY59:AY60"/>
    <mergeCell ref="AZ59:BA60"/>
    <mergeCell ref="BB59:BC60"/>
    <mergeCell ref="O60:AD60"/>
    <mergeCell ref="AF60:AV60"/>
    <mergeCell ref="B62:C62"/>
    <mergeCell ref="D62:I62"/>
    <mergeCell ref="J62:N62"/>
    <mergeCell ref="O62:AV62"/>
    <mergeCell ref="AW62:BA62"/>
    <mergeCell ref="BB62:BC62"/>
    <mergeCell ref="B63:C64"/>
    <mergeCell ref="D63:I64"/>
    <mergeCell ref="J63:N64"/>
    <mergeCell ref="O63:AD63"/>
    <mergeCell ref="AF63:AV63"/>
    <mergeCell ref="AW63:AX64"/>
    <mergeCell ref="AY63:AY64"/>
    <mergeCell ref="AZ63:BA64"/>
    <mergeCell ref="BB63:BC64"/>
    <mergeCell ref="O64:AD64"/>
    <mergeCell ref="AF64:AV64"/>
    <mergeCell ref="B66:C66"/>
    <mergeCell ref="D66:I66"/>
    <mergeCell ref="J66:N66"/>
    <mergeCell ref="O66:AV66"/>
    <mergeCell ref="AW66:BA66"/>
    <mergeCell ref="BB66:BC66"/>
    <mergeCell ref="B67:C68"/>
    <mergeCell ref="D67:I68"/>
    <mergeCell ref="J67:N68"/>
    <mergeCell ref="O67:AD67"/>
    <mergeCell ref="AF67:AV67"/>
    <mergeCell ref="AW67:AX68"/>
    <mergeCell ref="AY67:AY68"/>
    <mergeCell ref="AZ67:BA68"/>
    <mergeCell ref="BB67:BC68"/>
    <mergeCell ref="AW71:AX72"/>
    <mergeCell ref="AY71:AY72"/>
    <mergeCell ref="AZ71:BA72"/>
    <mergeCell ref="O68:AD68"/>
    <mergeCell ref="AF68:AV68"/>
    <mergeCell ref="B70:C70"/>
    <mergeCell ref="D70:I70"/>
    <mergeCell ref="J70:N70"/>
    <mergeCell ref="O70:AV70"/>
    <mergeCell ref="BB71:BC72"/>
    <mergeCell ref="O72:AD72"/>
    <mergeCell ref="AF72:AV72"/>
    <mergeCell ref="AW70:BA70"/>
    <mergeCell ref="BB70:BC70"/>
    <mergeCell ref="B71:C72"/>
    <mergeCell ref="D71:I72"/>
    <mergeCell ref="J71:N72"/>
    <mergeCell ref="O71:AD71"/>
    <mergeCell ref="AF71:AV7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&amp;L© fussballfan.net&amp;C&amp;F&amp;R&amp;P von &amp;N </oddFooter>
  </headerFooter>
  <ignoredErrors>
    <ignoredError sqref="J28 J31 J3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Internet</cp:lastModifiedBy>
  <cp:lastPrinted>2017-02-09T20:13:12Z</cp:lastPrinted>
  <dcterms:created xsi:type="dcterms:W3CDTF">2002-02-21T07:48:38Z</dcterms:created>
  <dcterms:modified xsi:type="dcterms:W3CDTF">2017-02-09T20:13:31Z</dcterms:modified>
  <cp:category/>
  <cp:version/>
  <cp:contentType/>
  <cp:contentStatus/>
</cp:coreProperties>
</file>