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105" tabRatio="766" activeTab="0"/>
  </bookViews>
  <sheets>
    <sheet name="Turnier" sheetId="1" r:id="rId1"/>
  </sheets>
  <definedNames>
    <definedName name="_xlnm.Print_Area" localSheetId="0">'Turnier'!$A$1:$BC$49</definedName>
  </definedNames>
  <calcPr fullCalcOnLoad="1"/>
</workbook>
</file>

<file path=xl/sharedStrings.xml><?xml version="1.0" encoding="utf-8"?>
<sst xmlns="http://schemas.openxmlformats.org/spreadsheetml/2006/main" count="112" uniqueCount="49">
  <si>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</si>
  <si>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</si>
  <si>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</si>
  <si>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</si>
  <si>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</si>
  <si>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</si>
  <si>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</si>
  <si>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</si>
  <si>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</si>
  <si>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</si>
  <si>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</si>
  <si>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</si>
  <si>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</si>
  <si>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</si>
  <si>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</si>
  <si>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</si>
  <si>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</si>
  <si>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</si>
  <si>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</si>
  <si>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</si>
  <si>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</si>
  <si>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</si>
  <si>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</si>
  <si>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</si>
  <si>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Sp.</t>
  </si>
  <si>
    <t>x</t>
  </si>
  <si>
    <t>Platz</t>
  </si>
  <si>
    <t>Veranstalter</t>
  </si>
  <si>
    <t>Turnier</t>
  </si>
  <si>
    <t>Wochentag</t>
  </si>
  <si>
    <t>Datum</t>
  </si>
  <si>
    <t>A1</t>
  </si>
  <si>
    <t>A2</t>
  </si>
  <si>
    <t>A3</t>
  </si>
  <si>
    <t>A4</t>
  </si>
  <si>
    <t>LOGO</t>
  </si>
  <si>
    <t>Fußballturnier für Junioren (Jahrgang)</t>
  </si>
  <si>
    <t>Spielort</t>
  </si>
  <si>
    <t>A5</t>
  </si>
  <si>
    <t>A6</t>
  </si>
  <si>
    <t>III. Abschlußtabelle</t>
  </si>
  <si>
    <t>II. Spielplan</t>
  </si>
  <si>
    <t>Mannschaft</t>
  </si>
  <si>
    <t>SR</t>
  </si>
  <si>
    <t>sp</t>
  </si>
  <si>
    <t>P</t>
  </si>
  <si>
    <t>T</t>
  </si>
  <si>
    <t>T-</t>
  </si>
  <si>
    <t>Td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</si>
</sst>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sz val="22"/>
      <color indexed="10"/>
      <name val="Comic Sans MS"/>
      <family val="4"/>
    </font>
    <font>
      <sz val="18"/>
      <color indexed="8"/>
      <name val="Comic Sans MS"/>
      <family val="4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18"/>
      <color theme="0"/>
      <name val="Comic Sans MS"/>
      <family val="4"/>
    </font>
    <font>
      <sz val="12"/>
      <color theme="0"/>
      <name val="Arial"/>
      <family val="2"/>
    </font>
    <font>
      <sz val="18"/>
      <color theme="1"/>
      <name val="Comic Sans MS"/>
      <family val="4"/>
    </font>
    <font>
      <sz val="12"/>
      <color theme="1"/>
      <name val="Arial"/>
      <family val="2"/>
    </font>
    <font>
      <sz val="22"/>
      <color rgb="FFFF0000"/>
      <name val="Comic Sans MS"/>
      <family val="4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 applyProtection="1">
      <alignment horizontal="centerContinuous"/>
      <protection hidden="1"/>
    </xf>
    <xf numFmtId="0" fontId="56" fillId="0" borderId="0" xfId="0" applyFont="1" applyFill="1" applyBorder="1" applyAlignment="1" applyProtection="1">
      <alignment horizontal="centerContinuous"/>
      <protection hidden="1"/>
    </xf>
    <xf numFmtId="0" fontId="56" fillId="0" borderId="0" xfId="0" applyFont="1" applyFill="1" applyBorder="1" applyAlignment="1" applyProtection="1">
      <alignment horizontal="center" vertical="center"/>
      <protection hidden="1"/>
    </xf>
    <xf numFmtId="0" fontId="58" fillId="0" borderId="0" xfId="0" applyFont="1" applyFill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76" fontId="56" fillId="0" borderId="0" xfId="0" applyNumberFormat="1" applyFont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76" fontId="58" fillId="0" borderId="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vertical="center"/>
    </xf>
    <xf numFmtId="176" fontId="6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6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0" fillId="0" borderId="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6" fillId="0" borderId="0" xfId="0" applyFont="1" applyAlignment="1">
      <alignment vertical="center"/>
    </xf>
    <xf numFmtId="0" fontId="60" fillId="33" borderId="14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174" fontId="0" fillId="33" borderId="14" xfId="0" applyNumberFormat="1" applyFont="1" applyFill="1" applyBorder="1" applyAlignment="1">
      <alignment horizontal="center" vertical="center"/>
    </xf>
    <xf numFmtId="174" fontId="0" fillId="33" borderId="11" xfId="0" applyNumberFormat="1" applyFont="1" applyFill="1" applyBorder="1" applyAlignment="1">
      <alignment horizontal="center" vertical="center"/>
    </xf>
    <xf numFmtId="174" fontId="0" fillId="33" borderId="21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shrinkToFit="1"/>
    </xf>
    <xf numFmtId="0" fontId="0" fillId="33" borderId="11" xfId="0" applyFont="1" applyFill="1" applyBorder="1" applyAlignment="1">
      <alignment horizontal="left" vertical="center" shrinkToFit="1"/>
    </xf>
    <xf numFmtId="0" fontId="0" fillId="33" borderId="21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left" vertical="center" shrinkToFit="1"/>
    </xf>
    <xf numFmtId="174" fontId="0" fillId="0" borderId="48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49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left" vertical="center" shrinkToFit="1"/>
    </xf>
    <xf numFmtId="0" fontId="2" fillId="0" borderId="4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0" fillId="0" borderId="48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35" borderId="50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6" fillId="35" borderId="48" xfId="0" applyFont="1" applyFill="1" applyBorder="1" applyAlignment="1">
      <alignment vertical="center"/>
    </xf>
    <xf numFmtId="0" fontId="66" fillId="35" borderId="17" xfId="0" applyFont="1" applyFill="1" applyBorder="1" applyAlignment="1">
      <alignment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45" fontId="3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left" vertical="center" shrinkToFit="1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42</xdr:row>
      <xdr:rowOff>9525</xdr:rowOff>
    </xdr:from>
    <xdr:to>
      <xdr:col>57</xdr:col>
      <xdr:colOff>9525</xdr:colOff>
      <xdr:row>43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819150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ET52"/>
  <sheetViews>
    <sheetView showGridLines="0" tabSelected="1" zoomScale="112" zoomScaleNormal="112" zoomScalePageLayoutView="0" workbookViewId="0" topLeftCell="A1">
      <selection activeCell="B8" sqref="B8:AM8"/>
    </sheetView>
  </sheetViews>
  <sheetFormatPr defaultColWidth="1.7109375" defaultRowHeight="12.75"/>
  <cols>
    <col min="1" max="53" width="1.7109375" style="0" customWidth="1"/>
    <col min="54" max="56" width="1.7109375" style="35" customWidth="1"/>
    <col min="57" max="61" width="1.7109375" style="19" customWidth="1"/>
    <col min="62" max="70" width="1.7109375" style="20" customWidth="1"/>
    <col min="71" max="77" width="1.7109375" style="39" customWidth="1"/>
    <col min="78" max="79" width="1.7109375" style="63" customWidth="1"/>
    <col min="80" max="90" width="1.7109375" style="51" customWidth="1"/>
    <col min="91" max="99" width="1.7109375" style="12" customWidth="1"/>
  </cols>
  <sheetData>
    <row r="1" ht="7.5" customHeight="1"/>
    <row r="2" spans="1:55" ht="33">
      <c r="A2" s="123" t="s">
        <v>27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57"/>
      <c r="BC2" s="57"/>
    </row>
    <row r="3" spans="1:99" s="10" customFormat="1" ht="27">
      <c r="A3" s="124" t="s">
        <v>28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5"/>
      <c r="AR3" s="15"/>
      <c r="AS3" s="15"/>
      <c r="AT3" s="15"/>
      <c r="AU3" s="15" t="s">
        <v>35</v>
      </c>
      <c r="AV3" s="15"/>
      <c r="AW3" s="15"/>
      <c r="AX3" s="15"/>
      <c r="AY3" s="15"/>
      <c r="AZ3" s="15"/>
      <c r="BA3" s="15"/>
      <c r="BB3" s="58"/>
      <c r="BC3" s="58"/>
      <c r="BD3" s="59"/>
      <c r="BE3" s="40"/>
      <c r="BF3" s="40"/>
      <c r="BG3" s="40"/>
      <c r="BH3" s="40"/>
      <c r="BI3" s="40"/>
      <c r="BJ3" s="41"/>
      <c r="BK3" s="41"/>
      <c r="BL3" s="41"/>
      <c r="BM3" s="41"/>
      <c r="BN3" s="41"/>
      <c r="BO3" s="41"/>
      <c r="BP3" s="41"/>
      <c r="BQ3" s="41"/>
      <c r="BR3" s="41"/>
      <c r="BS3" s="42"/>
      <c r="BT3" s="42"/>
      <c r="BU3" s="42"/>
      <c r="BV3" s="42"/>
      <c r="BW3" s="42"/>
      <c r="BX3" s="42"/>
      <c r="BY3" s="42"/>
      <c r="BZ3" s="64"/>
      <c r="CA3" s="64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</row>
    <row r="4" spans="1:99" s="2" customFormat="1" ht="15">
      <c r="A4" s="125" t="s">
        <v>36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60"/>
      <c r="BC4" s="60"/>
      <c r="BD4" s="61"/>
      <c r="BE4" s="43"/>
      <c r="BF4" s="43"/>
      <c r="BG4" s="43"/>
      <c r="BH4" s="43"/>
      <c r="BI4" s="43"/>
      <c r="BJ4" s="44"/>
      <c r="BK4" s="44"/>
      <c r="BL4" s="44"/>
      <c r="BM4" s="44"/>
      <c r="BN4" s="44"/>
      <c r="BO4" s="44"/>
      <c r="BP4" s="44"/>
      <c r="BQ4" s="44"/>
      <c r="BR4" s="44"/>
      <c r="BS4" s="45"/>
      <c r="BT4" s="45"/>
      <c r="BU4" s="45"/>
      <c r="BV4" s="45"/>
      <c r="BW4" s="45"/>
      <c r="BX4" s="45"/>
      <c r="BY4" s="45"/>
      <c r="BZ4" s="65"/>
      <c r="CA4" s="65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</row>
    <row r="5" spans="43:99" s="2" customFormat="1" ht="6" customHeight="1"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60"/>
      <c r="BC5" s="60"/>
      <c r="BD5" s="61"/>
      <c r="BE5" s="43"/>
      <c r="BF5" s="43"/>
      <c r="BG5" s="43"/>
      <c r="BH5" s="43"/>
      <c r="BI5" s="43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5"/>
      <c r="BU5" s="45"/>
      <c r="BV5" s="45"/>
      <c r="BW5" s="45"/>
      <c r="BX5" s="45"/>
      <c r="BY5" s="45"/>
      <c r="BZ5" s="65"/>
      <c r="CA5" s="65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2:99" s="2" customFormat="1" ht="15.75">
      <c r="L6" s="3" t="s">
        <v>0</v>
      </c>
      <c r="M6" s="171" t="s">
        <v>29</v>
      </c>
      <c r="N6" s="171"/>
      <c r="O6" s="171"/>
      <c r="P6" s="171"/>
      <c r="Q6" s="171"/>
      <c r="R6" s="171"/>
      <c r="S6" s="171"/>
      <c r="T6" s="171"/>
      <c r="U6" s="2" t="s">
        <v>1</v>
      </c>
      <c r="Y6" s="172" t="s">
        <v>30</v>
      </c>
      <c r="Z6" s="172"/>
      <c r="AA6" s="172"/>
      <c r="AB6" s="172"/>
      <c r="AC6" s="172"/>
      <c r="AD6" s="172"/>
      <c r="AE6" s="172"/>
      <c r="AF6" s="172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60"/>
      <c r="BC6" s="60"/>
      <c r="BD6" s="61"/>
      <c r="BE6" s="43"/>
      <c r="BF6" s="43"/>
      <c r="BG6" s="43"/>
      <c r="BH6" s="43"/>
      <c r="BI6" s="43"/>
      <c r="BJ6" s="44"/>
      <c r="BK6" s="44"/>
      <c r="BL6" s="44"/>
      <c r="BM6" s="44"/>
      <c r="BN6" s="44"/>
      <c r="BO6" s="44"/>
      <c r="BP6" s="44"/>
      <c r="BQ6" s="44"/>
      <c r="BR6" s="44"/>
      <c r="BS6" s="45"/>
      <c r="BT6" s="45"/>
      <c r="BU6" s="45"/>
      <c r="BV6" s="45"/>
      <c r="BW6" s="45"/>
      <c r="BX6" s="45"/>
      <c r="BY6" s="45"/>
      <c r="BZ6" s="65"/>
      <c r="CA6" s="65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</row>
    <row r="7" spans="43:99" s="2" customFormat="1" ht="6" customHeight="1"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60"/>
      <c r="BC7" s="60"/>
      <c r="BD7" s="61"/>
      <c r="BE7" s="43"/>
      <c r="BF7" s="43"/>
      <c r="BG7" s="43"/>
      <c r="BH7" s="43"/>
      <c r="BI7" s="43"/>
      <c r="BJ7" s="44"/>
      <c r="BK7" s="44"/>
      <c r="BL7" s="44"/>
      <c r="BM7" s="44"/>
      <c r="BN7" s="44"/>
      <c r="BO7" s="44"/>
      <c r="BP7" s="44"/>
      <c r="BQ7" s="44"/>
      <c r="BR7" s="44"/>
      <c r="BS7" s="45"/>
      <c r="BT7" s="45"/>
      <c r="BU7" s="45"/>
      <c r="BV7" s="45"/>
      <c r="BW7" s="45"/>
      <c r="BX7" s="45"/>
      <c r="BY7" s="45"/>
      <c r="BZ7" s="65"/>
      <c r="CA7" s="65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</row>
    <row r="8" spans="2:99" s="2" customFormat="1" ht="15.75">
      <c r="B8" s="190" t="s">
        <v>37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60"/>
      <c r="BC8" s="60"/>
      <c r="BD8" s="61"/>
      <c r="BE8" s="43"/>
      <c r="BF8" s="43"/>
      <c r="BG8" s="43"/>
      <c r="BH8" s="43"/>
      <c r="BI8" s="43"/>
      <c r="BJ8" s="44"/>
      <c r="BK8" s="44"/>
      <c r="BL8" s="44"/>
      <c r="BM8" s="44"/>
      <c r="BN8" s="44"/>
      <c r="BO8" s="44"/>
      <c r="BP8" s="44"/>
      <c r="BQ8" s="44"/>
      <c r="BR8" s="44"/>
      <c r="BS8" s="45"/>
      <c r="BT8" s="45"/>
      <c r="BU8" s="45"/>
      <c r="BV8" s="45"/>
      <c r="BW8" s="45"/>
      <c r="BX8" s="45"/>
      <c r="BY8" s="45"/>
      <c r="BZ8" s="65"/>
      <c r="CA8" s="65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</row>
    <row r="9" spans="54:99" s="2" customFormat="1" ht="6" customHeight="1">
      <c r="BB9" s="61"/>
      <c r="BC9" s="61"/>
      <c r="BD9" s="61"/>
      <c r="BE9" s="43"/>
      <c r="BF9" s="43"/>
      <c r="BG9" s="43"/>
      <c r="BH9" s="43"/>
      <c r="BI9" s="43"/>
      <c r="BJ9" s="44"/>
      <c r="BK9" s="44"/>
      <c r="BL9" s="44"/>
      <c r="BM9" s="44"/>
      <c r="BN9" s="44"/>
      <c r="BO9" s="44"/>
      <c r="BP9" s="44"/>
      <c r="BQ9" s="44"/>
      <c r="BR9" s="44"/>
      <c r="BS9" s="45"/>
      <c r="BT9" s="45"/>
      <c r="BU9" s="45"/>
      <c r="BV9" s="45"/>
      <c r="BW9" s="45"/>
      <c r="BX9" s="45"/>
      <c r="BY9" s="45"/>
      <c r="BZ9" s="65"/>
      <c r="CA9" s="65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</row>
    <row r="10" spans="7:99" s="2" customFormat="1" ht="15.75">
      <c r="G10" s="6" t="s">
        <v>2</v>
      </c>
      <c r="H10" s="178">
        <v>0.4166666666666667</v>
      </c>
      <c r="I10" s="178"/>
      <c r="J10" s="178"/>
      <c r="K10" s="178"/>
      <c r="L10" s="178"/>
      <c r="M10" s="7" t="s">
        <v>3</v>
      </c>
      <c r="T10" s="6" t="s">
        <v>4</v>
      </c>
      <c r="U10" s="177">
        <v>1</v>
      </c>
      <c r="V10" s="177"/>
      <c r="W10" s="17" t="s">
        <v>25</v>
      </c>
      <c r="X10" s="175">
        <v>0.013888888888888888</v>
      </c>
      <c r="Y10" s="175"/>
      <c r="Z10" s="175"/>
      <c r="AA10" s="175"/>
      <c r="AB10" s="175"/>
      <c r="AC10" s="7" t="s">
        <v>5</v>
      </c>
      <c r="AK10" s="6" t="s">
        <v>6</v>
      </c>
      <c r="AL10" s="175">
        <v>0.003472222222222222</v>
      </c>
      <c r="AM10" s="175"/>
      <c r="AN10" s="175"/>
      <c r="AO10" s="175"/>
      <c r="AP10" s="175"/>
      <c r="AQ10" s="7" t="s">
        <v>5</v>
      </c>
      <c r="BB10" s="61"/>
      <c r="BC10" s="61"/>
      <c r="BD10" s="61"/>
      <c r="BE10" s="43"/>
      <c r="BF10" s="43"/>
      <c r="BG10" s="43"/>
      <c r="BH10" s="43"/>
      <c r="BI10" s="43"/>
      <c r="BJ10" s="44"/>
      <c r="BK10" s="44"/>
      <c r="BL10" s="44"/>
      <c r="BM10" s="44"/>
      <c r="BN10" s="44"/>
      <c r="BO10" s="44"/>
      <c r="BP10" s="44"/>
      <c r="BQ10" s="44"/>
      <c r="BR10" s="44"/>
      <c r="BS10" s="45"/>
      <c r="BT10" s="45"/>
      <c r="BU10" s="45"/>
      <c r="BV10" s="45"/>
      <c r="BW10" s="45"/>
      <c r="BX10" s="45"/>
      <c r="BY10" s="45"/>
      <c r="BZ10" s="65"/>
      <c r="CA10" s="65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</row>
    <row r="11" ht="9" customHeight="1"/>
    <row r="12" ht="6" customHeight="1"/>
    <row r="13" spans="2:150" ht="12.75">
      <c r="B13" s="1" t="s">
        <v>7</v>
      </c>
      <c r="CM13" s="34"/>
      <c r="CN13" s="34"/>
      <c r="CO13" s="34"/>
      <c r="CP13" s="34"/>
      <c r="CQ13" s="34"/>
      <c r="CR13" s="34"/>
      <c r="CS13" s="34"/>
      <c r="CT13" s="34"/>
      <c r="CU13" s="34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</row>
    <row r="14" spans="91:150" ht="6" customHeight="1" thickBot="1">
      <c r="CM14" s="34"/>
      <c r="CN14" s="34"/>
      <c r="CO14" s="34"/>
      <c r="CP14" s="34"/>
      <c r="CQ14" s="34"/>
      <c r="CR14" s="34"/>
      <c r="CS14" s="34"/>
      <c r="CT14" s="34"/>
      <c r="CU14" s="34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</row>
    <row r="15" spans="2:150" ht="15">
      <c r="B15" s="179" t="s">
        <v>8</v>
      </c>
      <c r="C15" s="180"/>
      <c r="D15" s="84" t="s">
        <v>31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131"/>
      <c r="AE15" s="176"/>
      <c r="AF15" s="176"/>
      <c r="AG15" s="173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81"/>
      <c r="BC15" s="181"/>
      <c r="CM15" s="34"/>
      <c r="CN15" s="34"/>
      <c r="CO15" s="34"/>
      <c r="CP15" s="34"/>
      <c r="CQ15" s="34"/>
      <c r="CR15" s="34"/>
      <c r="CS15" s="34"/>
      <c r="CT15" s="34"/>
      <c r="CU15" s="34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</row>
    <row r="16" spans="2:150" ht="15">
      <c r="B16" s="162" t="s">
        <v>9</v>
      </c>
      <c r="C16" s="163"/>
      <c r="D16" s="132" t="s">
        <v>32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3"/>
      <c r="AE16" s="176"/>
      <c r="AF16" s="176"/>
      <c r="AG16" s="173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81"/>
      <c r="BC16" s="181"/>
      <c r="CM16" s="34"/>
      <c r="CN16" s="34"/>
      <c r="CO16" s="34"/>
      <c r="CP16" s="34"/>
      <c r="CQ16" s="34"/>
      <c r="CR16" s="34"/>
      <c r="CS16" s="34"/>
      <c r="CT16" s="34"/>
      <c r="CU16" s="34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</row>
    <row r="17" spans="2:150" ht="15">
      <c r="B17" s="162" t="s">
        <v>10</v>
      </c>
      <c r="C17" s="163"/>
      <c r="D17" s="134" t="s">
        <v>33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5"/>
      <c r="AE17" s="176"/>
      <c r="AF17" s="176"/>
      <c r="AG17" s="173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81"/>
      <c r="BC17" s="181"/>
      <c r="CM17" s="34"/>
      <c r="CN17" s="34"/>
      <c r="CO17" s="34"/>
      <c r="CP17" s="34"/>
      <c r="CQ17" s="34"/>
      <c r="CR17" s="34"/>
      <c r="CS17" s="34"/>
      <c r="CT17" s="34"/>
      <c r="CU17" s="34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</row>
    <row r="18" spans="2:150" ht="15">
      <c r="B18" s="170" t="s">
        <v>11</v>
      </c>
      <c r="C18" s="163"/>
      <c r="D18" s="134" t="s">
        <v>34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5"/>
      <c r="AE18" s="52"/>
      <c r="AF18" s="52"/>
      <c r="AG18" s="53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62"/>
      <c r="BC18" s="62"/>
      <c r="CM18" s="34"/>
      <c r="CN18" s="34"/>
      <c r="CO18" s="34"/>
      <c r="CP18" s="34"/>
      <c r="CQ18" s="34"/>
      <c r="CR18" s="34"/>
      <c r="CS18" s="34"/>
      <c r="CT18" s="34"/>
      <c r="CU18" s="34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</row>
    <row r="19" spans="2:150" ht="15">
      <c r="B19" s="170" t="s">
        <v>12</v>
      </c>
      <c r="C19" s="163"/>
      <c r="D19" s="132" t="s">
        <v>38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3"/>
      <c r="AE19" s="52"/>
      <c r="AF19" s="52"/>
      <c r="AG19" s="53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62"/>
      <c r="BC19" s="62"/>
      <c r="CM19" s="34"/>
      <c r="CN19" s="34"/>
      <c r="CO19" s="34"/>
      <c r="CP19" s="34"/>
      <c r="CQ19" s="34"/>
      <c r="CR19" s="34"/>
      <c r="CS19" s="34"/>
      <c r="CT19" s="34"/>
      <c r="CU19" s="34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</row>
    <row r="20" spans="2:150" ht="15.75" thickBot="1">
      <c r="B20" s="164" t="s">
        <v>23</v>
      </c>
      <c r="C20" s="165"/>
      <c r="D20" s="182" t="s">
        <v>39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3"/>
      <c r="Z20" s="184"/>
      <c r="AE20" s="176"/>
      <c r="AF20" s="176"/>
      <c r="AG20" s="173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81"/>
      <c r="BC20" s="181"/>
      <c r="CM20" s="34"/>
      <c r="CN20" s="34"/>
      <c r="CO20" s="34"/>
      <c r="CP20" s="34"/>
      <c r="CQ20" s="34"/>
      <c r="CR20" s="34"/>
      <c r="CS20" s="34"/>
      <c r="CT20" s="34"/>
      <c r="CU20" s="34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</row>
    <row r="21" spans="91:150" ht="12.75">
      <c r="CM21" s="34"/>
      <c r="CN21" s="34"/>
      <c r="CO21" s="34"/>
      <c r="CP21" s="34"/>
      <c r="CQ21" s="34"/>
      <c r="CR21" s="34"/>
      <c r="CS21" s="34"/>
      <c r="CT21" s="34"/>
      <c r="CU21" s="34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</row>
    <row r="22" spans="2:150" ht="12.75">
      <c r="B22" s="1" t="s">
        <v>41</v>
      </c>
      <c r="CM22" s="34"/>
      <c r="CN22" s="34"/>
      <c r="CO22" s="34"/>
      <c r="CP22" s="34"/>
      <c r="CQ22" s="34"/>
      <c r="CR22" s="34"/>
      <c r="CS22" s="34"/>
      <c r="CT22" s="34"/>
      <c r="CU22" s="34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</row>
    <row r="23" spans="91:150" ht="6" customHeight="1" thickBot="1">
      <c r="CM23" s="34"/>
      <c r="CN23" s="34"/>
      <c r="CO23" s="34"/>
      <c r="CP23" s="34"/>
      <c r="CQ23" s="34"/>
      <c r="CR23" s="34"/>
      <c r="CS23" s="34"/>
      <c r="CT23" s="34"/>
      <c r="CU23" s="34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</row>
    <row r="24" spans="2:150" s="4" customFormat="1" ht="16.5" customHeight="1" thickBot="1">
      <c r="B24" s="160" t="s">
        <v>13</v>
      </c>
      <c r="C24" s="161"/>
      <c r="D24" s="185" t="s">
        <v>26</v>
      </c>
      <c r="E24" s="168"/>
      <c r="F24" s="186"/>
      <c r="G24" s="168" t="s">
        <v>43</v>
      </c>
      <c r="H24" s="168"/>
      <c r="I24" s="169"/>
      <c r="J24" s="161" t="s">
        <v>14</v>
      </c>
      <c r="K24" s="168"/>
      <c r="L24" s="168"/>
      <c r="M24" s="168"/>
      <c r="N24" s="169"/>
      <c r="O24" s="161" t="s">
        <v>15</v>
      </c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9"/>
      <c r="AW24" s="161" t="s">
        <v>18</v>
      </c>
      <c r="AX24" s="168"/>
      <c r="AY24" s="168"/>
      <c r="AZ24" s="168"/>
      <c r="BA24" s="169"/>
      <c r="BB24" s="166"/>
      <c r="BC24" s="167"/>
      <c r="BD24" s="36"/>
      <c r="BE24" s="21"/>
      <c r="BF24" s="22" t="s">
        <v>22</v>
      </c>
      <c r="BG24" s="23"/>
      <c r="BH24" s="23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46"/>
      <c r="BT24" s="46"/>
      <c r="BU24" s="46"/>
      <c r="BV24" s="46"/>
      <c r="BW24" s="46"/>
      <c r="BX24" s="46"/>
      <c r="BY24" s="46"/>
      <c r="BZ24" s="66"/>
      <c r="CA24" s="66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</row>
    <row r="25" spans="2:150" s="5" customFormat="1" ht="18" customHeight="1">
      <c r="B25" s="80">
        <v>1</v>
      </c>
      <c r="C25" s="81"/>
      <c r="D25" s="95">
        <v>1</v>
      </c>
      <c r="E25" s="96"/>
      <c r="F25" s="97"/>
      <c r="G25" s="158"/>
      <c r="H25" s="158"/>
      <c r="I25" s="159"/>
      <c r="J25" s="82">
        <f>$H$10</f>
        <v>0.4166666666666667</v>
      </c>
      <c r="K25" s="82"/>
      <c r="L25" s="82"/>
      <c r="M25" s="82"/>
      <c r="N25" s="82"/>
      <c r="O25" s="83" t="str">
        <f>$D$15</f>
        <v>A1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11" t="s">
        <v>17</v>
      </c>
      <c r="AF25" s="84" t="str">
        <f>$D$16</f>
        <v>A2</v>
      </c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5"/>
      <c r="AW25" s="86"/>
      <c r="AX25" s="72"/>
      <c r="AY25" s="11" t="s">
        <v>16</v>
      </c>
      <c r="AZ25" s="72"/>
      <c r="BA25" s="73"/>
      <c r="BB25" s="74"/>
      <c r="BC25" s="75"/>
      <c r="BD25" s="36"/>
      <c r="BE25" s="21"/>
      <c r="BF25" s="24" t="str">
        <f>IF(ISBLANK(AW25),"0",IF(AW25&gt;AZ25,3,IF(AW25=AZ25,1,0)))</f>
        <v>0</v>
      </c>
      <c r="BG25" s="24" t="s">
        <v>16</v>
      </c>
      <c r="BH25" s="24" t="str">
        <f>IF(ISBLANK(AZ25),"0",IF(AZ25&gt;AW25,3,IF(AZ25=AW25,1,0)))</f>
        <v>0</v>
      </c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46"/>
      <c r="BT25" s="46"/>
      <c r="BU25" s="46"/>
      <c r="BV25" s="46"/>
      <c r="BW25" s="46"/>
      <c r="BX25" s="46"/>
      <c r="BY25" s="46"/>
      <c r="BZ25" s="66"/>
      <c r="CA25" s="6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</row>
    <row r="26" spans="2:150" s="4" customFormat="1" ht="18" customHeight="1" thickBot="1">
      <c r="B26" s="87">
        <v>2</v>
      </c>
      <c r="C26" s="88"/>
      <c r="D26" s="152">
        <v>2</v>
      </c>
      <c r="E26" s="153"/>
      <c r="F26" s="99"/>
      <c r="G26" s="152"/>
      <c r="H26" s="153"/>
      <c r="I26" s="99"/>
      <c r="J26" s="89">
        <f>J25</f>
        <v>0.4166666666666667</v>
      </c>
      <c r="K26" s="90"/>
      <c r="L26" s="90"/>
      <c r="M26" s="90"/>
      <c r="N26" s="91"/>
      <c r="O26" s="93" t="str">
        <f>D17</f>
        <v>A3</v>
      </c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56" t="s">
        <v>17</v>
      </c>
      <c r="AF26" s="93" t="str">
        <f>D20</f>
        <v>A6</v>
      </c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4"/>
      <c r="AW26" s="76"/>
      <c r="AX26" s="77"/>
      <c r="AY26" s="56" t="s">
        <v>16</v>
      </c>
      <c r="AZ26" s="77"/>
      <c r="BA26" s="78"/>
      <c r="BB26" s="67"/>
      <c r="BC26" s="68"/>
      <c r="BD26" s="36"/>
      <c r="BE26" s="21"/>
      <c r="BF26" s="24" t="str">
        <f aca="true" t="shared" si="0" ref="BF26:BF39">IF(ISBLANK(AW26),"0",IF(AW26&gt;AZ26,3,IF(AW26=AZ26,1,0)))</f>
        <v>0</v>
      </c>
      <c r="BG26" s="24" t="s">
        <v>16</v>
      </c>
      <c r="BH26" s="24" t="str">
        <f aca="true" t="shared" si="1" ref="BH26:BH39">IF(ISBLANK(AZ26),"0",IF(AZ26&gt;AW26,3,IF(AZ26=AW26,1,0)))</f>
        <v>0</v>
      </c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46"/>
      <c r="BT26" s="46"/>
      <c r="BU26" s="46"/>
      <c r="BV26" s="46"/>
      <c r="BW26" s="46"/>
      <c r="BX26" s="46"/>
      <c r="BY26" s="46"/>
      <c r="BZ26" s="66"/>
      <c r="CA26" s="66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</row>
    <row r="27" spans="2:150" s="4" customFormat="1" ht="18" customHeight="1">
      <c r="B27" s="80">
        <v>3</v>
      </c>
      <c r="C27" s="81"/>
      <c r="D27" s="95">
        <v>1</v>
      </c>
      <c r="E27" s="96"/>
      <c r="F27" s="97"/>
      <c r="G27" s="158"/>
      <c r="H27" s="158"/>
      <c r="I27" s="159"/>
      <c r="J27" s="82">
        <f aca="true" t="shared" si="2" ref="J27:J37">J26+$U$10*$X$10+$AL$10</f>
        <v>0.4340277777777778</v>
      </c>
      <c r="K27" s="82"/>
      <c r="L27" s="82"/>
      <c r="M27" s="82"/>
      <c r="N27" s="82"/>
      <c r="O27" s="83" t="str">
        <f>D18</f>
        <v>A4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11" t="s">
        <v>17</v>
      </c>
      <c r="AF27" s="84" t="str">
        <f>D19</f>
        <v>A5</v>
      </c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86"/>
      <c r="AX27" s="72"/>
      <c r="AY27" s="11" t="s">
        <v>16</v>
      </c>
      <c r="AZ27" s="72"/>
      <c r="BA27" s="73"/>
      <c r="BB27" s="74"/>
      <c r="BC27" s="75"/>
      <c r="BD27" s="36"/>
      <c r="BE27" s="21"/>
      <c r="BF27" s="24" t="str">
        <f t="shared" si="0"/>
        <v>0</v>
      </c>
      <c r="BG27" s="24" t="s">
        <v>16</v>
      </c>
      <c r="BH27" s="24" t="str">
        <f t="shared" si="1"/>
        <v>0</v>
      </c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46"/>
      <c r="BT27" s="46"/>
      <c r="BU27" s="46"/>
      <c r="BV27" s="46"/>
      <c r="BW27" s="46"/>
      <c r="BX27" s="46"/>
      <c r="BY27" s="46"/>
      <c r="BZ27" s="66"/>
      <c r="CA27" s="66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</row>
    <row r="28" spans="2:150" s="4" customFormat="1" ht="18" customHeight="1" thickBot="1">
      <c r="B28" s="87">
        <v>4</v>
      </c>
      <c r="C28" s="88"/>
      <c r="D28" s="152">
        <v>2</v>
      </c>
      <c r="E28" s="153"/>
      <c r="F28" s="99"/>
      <c r="G28" s="152"/>
      <c r="H28" s="153"/>
      <c r="I28" s="99"/>
      <c r="J28" s="89">
        <f>J27</f>
        <v>0.4340277777777778</v>
      </c>
      <c r="K28" s="90"/>
      <c r="L28" s="90"/>
      <c r="M28" s="90"/>
      <c r="N28" s="91"/>
      <c r="O28" s="92" t="str">
        <f>D15</f>
        <v>A1</v>
      </c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56" t="s">
        <v>17</v>
      </c>
      <c r="AF28" s="93" t="str">
        <f>D17</f>
        <v>A3</v>
      </c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4"/>
      <c r="AW28" s="76"/>
      <c r="AX28" s="77"/>
      <c r="AY28" s="56" t="s">
        <v>16</v>
      </c>
      <c r="AZ28" s="77"/>
      <c r="BA28" s="78"/>
      <c r="BB28" s="67"/>
      <c r="BC28" s="68"/>
      <c r="BD28" s="36"/>
      <c r="BE28" s="21"/>
      <c r="BF28" s="24" t="str">
        <f t="shared" si="0"/>
        <v>0</v>
      </c>
      <c r="BG28" s="24" t="s">
        <v>16</v>
      </c>
      <c r="BH28" s="24" t="str">
        <f t="shared" si="1"/>
        <v>0</v>
      </c>
      <c r="BI28" s="21"/>
      <c r="BJ28" s="21"/>
      <c r="BK28" s="21" t="s">
        <v>44</v>
      </c>
      <c r="BL28" s="21" t="s">
        <v>45</v>
      </c>
      <c r="BM28" s="21" t="s">
        <v>46</v>
      </c>
      <c r="BN28" s="21"/>
      <c r="BO28" s="21" t="s">
        <v>47</v>
      </c>
      <c r="BP28" s="21" t="s">
        <v>48</v>
      </c>
      <c r="BQ28" s="21"/>
      <c r="BR28" s="21"/>
      <c r="BS28" s="46"/>
      <c r="BT28" s="46"/>
      <c r="BU28" s="46"/>
      <c r="BV28" s="46"/>
      <c r="BW28" s="46"/>
      <c r="BX28" s="46"/>
      <c r="BY28" s="46"/>
      <c r="BZ28" s="66"/>
      <c r="CA28" s="66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</row>
    <row r="29" spans="2:150" s="4" customFormat="1" ht="18" customHeight="1">
      <c r="B29" s="80">
        <v>5</v>
      </c>
      <c r="C29" s="81"/>
      <c r="D29" s="95">
        <v>1</v>
      </c>
      <c r="E29" s="96"/>
      <c r="F29" s="97"/>
      <c r="G29" s="158"/>
      <c r="H29" s="158"/>
      <c r="I29" s="159"/>
      <c r="J29" s="82">
        <f t="shared" si="2"/>
        <v>0.4513888888888889</v>
      </c>
      <c r="K29" s="82"/>
      <c r="L29" s="82"/>
      <c r="M29" s="82"/>
      <c r="N29" s="82"/>
      <c r="O29" s="83" t="str">
        <f>$D$16</f>
        <v>A2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11" t="s">
        <v>17</v>
      </c>
      <c r="AF29" s="84" t="str">
        <f>D18</f>
        <v>A4</v>
      </c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5"/>
      <c r="AW29" s="86"/>
      <c r="AX29" s="72"/>
      <c r="AY29" s="11" t="s">
        <v>16</v>
      </c>
      <c r="AZ29" s="72"/>
      <c r="BA29" s="73"/>
      <c r="BB29" s="74"/>
      <c r="BC29" s="75"/>
      <c r="BD29" s="36"/>
      <c r="BE29" s="21"/>
      <c r="BF29" s="24" t="str">
        <f t="shared" si="0"/>
        <v>0</v>
      </c>
      <c r="BG29" s="24" t="s">
        <v>16</v>
      </c>
      <c r="BH29" s="24" t="str">
        <f t="shared" si="1"/>
        <v>0</v>
      </c>
      <c r="BI29" s="21"/>
      <c r="BJ29" s="26" t="str">
        <f>$D$18</f>
        <v>A4</v>
      </c>
      <c r="BK29" s="27">
        <f>COUNT($AW$27,$AW$29,$AZ$31,$AZ$34,$AW$38)</f>
        <v>0</v>
      </c>
      <c r="BL29" s="27">
        <f>SUM($BF$27+$BH$29+$BH$31+$BH$34+$BH$38)</f>
        <v>0</v>
      </c>
      <c r="BM29" s="27">
        <f>SUM($AW$27+$AZ$29+$AZ$31+$AZ$34+$AZ$38)</f>
        <v>0</v>
      </c>
      <c r="BN29" s="28" t="s">
        <v>16</v>
      </c>
      <c r="BO29" s="27">
        <f>SUM($AZ$27+$AW$29+$AW$31+$AW$34+$AW$38)</f>
        <v>0</v>
      </c>
      <c r="BP29" s="29">
        <f aca="true" t="shared" si="3" ref="BP29:BP34">SUM(BM29-BO29)</f>
        <v>0</v>
      </c>
      <c r="BQ29" s="21"/>
      <c r="BR29" s="21"/>
      <c r="BS29" s="46"/>
      <c r="BT29" s="46"/>
      <c r="BU29" s="46"/>
      <c r="BV29" s="46"/>
      <c r="BW29" s="46"/>
      <c r="BX29" s="46"/>
      <c r="BY29" s="46"/>
      <c r="BZ29" s="66"/>
      <c r="CA29" s="66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</row>
    <row r="30" spans="2:150" s="4" customFormat="1" ht="18" customHeight="1" thickBot="1">
      <c r="B30" s="87">
        <v>6</v>
      </c>
      <c r="C30" s="88"/>
      <c r="D30" s="152">
        <v>2</v>
      </c>
      <c r="E30" s="153"/>
      <c r="F30" s="99"/>
      <c r="G30" s="152"/>
      <c r="H30" s="153"/>
      <c r="I30" s="99"/>
      <c r="J30" s="89">
        <f>J29</f>
        <v>0.4513888888888889</v>
      </c>
      <c r="K30" s="90"/>
      <c r="L30" s="90"/>
      <c r="M30" s="90"/>
      <c r="N30" s="91"/>
      <c r="O30" s="92" t="str">
        <f>$D$20</f>
        <v>A6</v>
      </c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56" t="s">
        <v>17</v>
      </c>
      <c r="AF30" s="93" t="str">
        <f>D19</f>
        <v>A5</v>
      </c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4"/>
      <c r="AW30" s="76"/>
      <c r="AX30" s="77"/>
      <c r="AY30" s="56" t="s">
        <v>16</v>
      </c>
      <c r="AZ30" s="77"/>
      <c r="BA30" s="78"/>
      <c r="BB30" s="67"/>
      <c r="BC30" s="68"/>
      <c r="BD30" s="36"/>
      <c r="BE30" s="21"/>
      <c r="BF30" s="24" t="str">
        <f t="shared" si="0"/>
        <v>0</v>
      </c>
      <c r="BG30" s="24" t="s">
        <v>16</v>
      </c>
      <c r="BH30" s="24" t="str">
        <f t="shared" si="1"/>
        <v>0</v>
      </c>
      <c r="BI30" s="19"/>
      <c r="BJ30" s="26" t="str">
        <f>$D$19</f>
        <v>A5</v>
      </c>
      <c r="BK30" s="27">
        <f>COUNT($AW$27,$AZ$30,$AW$33,$AZ$35,$AW$39)</f>
        <v>0</v>
      </c>
      <c r="BL30" s="27">
        <f>SUM($BH$27+$BH$30+$BF$33+$BH$35+$BH$39)</f>
        <v>0</v>
      </c>
      <c r="BM30" s="27">
        <f>SUM($AZ$27+$AZ$30+$AW$33+$AZ$35+$AZ$39)</f>
        <v>0</v>
      </c>
      <c r="BN30" s="28" t="s">
        <v>16</v>
      </c>
      <c r="BO30" s="27">
        <f>SUM($AW$27+$AW$30+$AZ$33+$AW$35+$AW$39)</f>
        <v>0</v>
      </c>
      <c r="BP30" s="29">
        <f t="shared" si="3"/>
        <v>0</v>
      </c>
      <c r="BQ30" s="21"/>
      <c r="BR30" s="21"/>
      <c r="BS30" s="46"/>
      <c r="BT30" s="46"/>
      <c r="BU30" s="46"/>
      <c r="BV30" s="46"/>
      <c r="BW30" s="46"/>
      <c r="BX30" s="46"/>
      <c r="BY30" s="46"/>
      <c r="BZ30" s="66"/>
      <c r="CA30" s="66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</row>
    <row r="31" spans="2:150" s="4" customFormat="1" ht="18" customHeight="1">
      <c r="B31" s="80">
        <v>7</v>
      </c>
      <c r="C31" s="81"/>
      <c r="D31" s="95">
        <v>1</v>
      </c>
      <c r="E31" s="96"/>
      <c r="F31" s="97"/>
      <c r="G31" s="95"/>
      <c r="H31" s="96"/>
      <c r="I31" s="97"/>
      <c r="J31" s="82">
        <f t="shared" si="2"/>
        <v>0.46875</v>
      </c>
      <c r="K31" s="82"/>
      <c r="L31" s="82"/>
      <c r="M31" s="82"/>
      <c r="N31" s="82"/>
      <c r="O31" s="83" t="str">
        <f>D15</f>
        <v>A1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11" t="s">
        <v>17</v>
      </c>
      <c r="AF31" s="84" t="str">
        <f>D18</f>
        <v>A4</v>
      </c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5"/>
      <c r="AW31" s="86"/>
      <c r="AX31" s="72"/>
      <c r="AY31" s="11" t="s">
        <v>16</v>
      </c>
      <c r="AZ31" s="72"/>
      <c r="BA31" s="73"/>
      <c r="BB31" s="74"/>
      <c r="BC31" s="75"/>
      <c r="BD31" s="36"/>
      <c r="BE31" s="21"/>
      <c r="BF31" s="24" t="str">
        <f t="shared" si="0"/>
        <v>0</v>
      </c>
      <c r="BG31" s="24" t="s">
        <v>16</v>
      </c>
      <c r="BH31" s="24" t="str">
        <f t="shared" si="1"/>
        <v>0</v>
      </c>
      <c r="BI31" s="19"/>
      <c r="BJ31" s="26" t="str">
        <f>$D$17</f>
        <v>A3</v>
      </c>
      <c r="BK31" s="27">
        <f>COUNT($AW$26,$AZ$28,$AZ$33,$AZ$36,$AW$38)</f>
        <v>0</v>
      </c>
      <c r="BL31" s="27">
        <f>SUM($BF$26+$BH$28+$BH$33+$BH$36+$BF$38)</f>
        <v>0</v>
      </c>
      <c r="BM31" s="27">
        <f>SUM($AW$26+$AZ$28+$AZ$33+$AZ$36+$AW$38)</f>
        <v>0</v>
      </c>
      <c r="BN31" s="28" t="s">
        <v>16</v>
      </c>
      <c r="BO31" s="27">
        <f>SUM($AZ$26+$AW$28+$AW$33+$AW$36+$AZ$38)</f>
        <v>0</v>
      </c>
      <c r="BP31" s="29">
        <f t="shared" si="3"/>
        <v>0</v>
      </c>
      <c r="BQ31" s="21"/>
      <c r="BR31" s="21"/>
      <c r="BS31" s="46"/>
      <c r="BT31" s="46"/>
      <c r="BU31" s="46"/>
      <c r="BV31" s="46"/>
      <c r="BW31" s="46"/>
      <c r="BX31" s="46"/>
      <c r="BY31" s="46"/>
      <c r="BZ31" s="66"/>
      <c r="CA31" s="66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</row>
    <row r="32" spans="2:150" s="4" customFormat="1" ht="18" customHeight="1" thickBot="1">
      <c r="B32" s="87">
        <v>8</v>
      </c>
      <c r="C32" s="88"/>
      <c r="D32" s="152">
        <v>2</v>
      </c>
      <c r="E32" s="153"/>
      <c r="F32" s="99"/>
      <c r="G32" s="152"/>
      <c r="H32" s="153"/>
      <c r="I32" s="99"/>
      <c r="J32" s="89">
        <f>J31</f>
        <v>0.46875</v>
      </c>
      <c r="K32" s="90"/>
      <c r="L32" s="90"/>
      <c r="M32" s="90"/>
      <c r="N32" s="91"/>
      <c r="O32" s="92" t="str">
        <f>D16</f>
        <v>A2</v>
      </c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56" t="s">
        <v>17</v>
      </c>
      <c r="AF32" s="93" t="str">
        <f>D20</f>
        <v>A6</v>
      </c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4"/>
      <c r="AW32" s="76"/>
      <c r="AX32" s="77"/>
      <c r="AY32" s="56" t="s">
        <v>16</v>
      </c>
      <c r="AZ32" s="77"/>
      <c r="BA32" s="78"/>
      <c r="BB32" s="67"/>
      <c r="BC32" s="68"/>
      <c r="BD32" s="36"/>
      <c r="BE32" s="21"/>
      <c r="BF32" s="24" t="str">
        <f t="shared" si="0"/>
        <v>0</v>
      </c>
      <c r="BG32" s="24" t="s">
        <v>16</v>
      </c>
      <c r="BH32" s="24" t="str">
        <f t="shared" si="1"/>
        <v>0</v>
      </c>
      <c r="BI32" s="19"/>
      <c r="BJ32" s="26" t="str">
        <f>$D$20</f>
        <v>A6</v>
      </c>
      <c r="BK32" s="27">
        <f>COUNT($AW$26,$AW$30,$AW$32,$AW$34,$AW$37)</f>
        <v>0</v>
      </c>
      <c r="BL32" s="27">
        <f>SUM($BH$26+$BF$30+$BH$32+$BF$34+$BH$37)</f>
        <v>0</v>
      </c>
      <c r="BM32" s="27">
        <f>SUM($AZ$26+$AW$30+$AZ$32+$AW$34+$AZ$37)</f>
        <v>0</v>
      </c>
      <c r="BN32" s="28" t="s">
        <v>16</v>
      </c>
      <c r="BO32" s="27">
        <f>SUM($AW$26+$AZ$30+$AW$32+$AZ$34+$AW$37)</f>
        <v>0</v>
      </c>
      <c r="BP32" s="29">
        <f t="shared" si="3"/>
        <v>0</v>
      </c>
      <c r="BQ32" s="21"/>
      <c r="BR32" s="21"/>
      <c r="BS32" s="46"/>
      <c r="BT32" s="46"/>
      <c r="BU32" s="46"/>
      <c r="BV32" s="46"/>
      <c r="BW32" s="46"/>
      <c r="BX32" s="46"/>
      <c r="BY32" s="46"/>
      <c r="BZ32" s="66"/>
      <c r="CA32" s="66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</row>
    <row r="33" spans="2:150" s="4" customFormat="1" ht="18" customHeight="1">
      <c r="B33" s="80">
        <v>9</v>
      </c>
      <c r="C33" s="81"/>
      <c r="D33" s="95">
        <v>1</v>
      </c>
      <c r="E33" s="96"/>
      <c r="F33" s="97"/>
      <c r="G33" s="95"/>
      <c r="H33" s="96"/>
      <c r="I33" s="97"/>
      <c r="J33" s="82">
        <f t="shared" si="2"/>
        <v>0.4861111111111111</v>
      </c>
      <c r="K33" s="82"/>
      <c r="L33" s="82"/>
      <c r="M33" s="82"/>
      <c r="N33" s="82"/>
      <c r="O33" s="83" t="str">
        <f>D19</f>
        <v>A5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11" t="s">
        <v>17</v>
      </c>
      <c r="AF33" s="84" t="str">
        <f>$D$17</f>
        <v>A3</v>
      </c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5"/>
      <c r="AW33" s="86"/>
      <c r="AX33" s="72"/>
      <c r="AY33" s="11" t="s">
        <v>16</v>
      </c>
      <c r="AZ33" s="72"/>
      <c r="BA33" s="73"/>
      <c r="BB33" s="74"/>
      <c r="BC33" s="75"/>
      <c r="BD33" s="36"/>
      <c r="BE33" s="21"/>
      <c r="BF33" s="24" t="str">
        <f t="shared" si="0"/>
        <v>0</v>
      </c>
      <c r="BG33" s="24" t="s">
        <v>16</v>
      </c>
      <c r="BH33" s="24" t="str">
        <f t="shared" si="1"/>
        <v>0</v>
      </c>
      <c r="BI33" s="19"/>
      <c r="BJ33" s="26" t="str">
        <f>$D$16</f>
        <v>A2</v>
      </c>
      <c r="BK33" s="27">
        <f>COUNT($AW$25,$AW$29,$AW$32,$AW$36,$AW$39)</f>
        <v>0</v>
      </c>
      <c r="BL33" s="27">
        <f>SUM($BH$25+$BF$29+$BF$32+$BF$36+$BF$39)</f>
        <v>0</v>
      </c>
      <c r="BM33" s="27">
        <f>SUM($AZ$25+$AW$29+$AW$32+$AW$36+$AW$39)</f>
        <v>0</v>
      </c>
      <c r="BN33" s="28" t="s">
        <v>16</v>
      </c>
      <c r="BO33" s="27">
        <f>SUM($AW$25+$AZ$29+$AZ$32+$AZ$36+$AZ$39)</f>
        <v>0</v>
      </c>
      <c r="BP33" s="29">
        <f t="shared" si="3"/>
        <v>0</v>
      </c>
      <c r="BQ33" s="21"/>
      <c r="BR33" s="21"/>
      <c r="BS33" s="46"/>
      <c r="BT33" s="46"/>
      <c r="BU33" s="46"/>
      <c r="BV33" s="46"/>
      <c r="BW33" s="46"/>
      <c r="BX33" s="46"/>
      <c r="BY33" s="46"/>
      <c r="BZ33" s="66"/>
      <c r="CA33" s="66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</row>
    <row r="34" spans="2:150" s="4" customFormat="1" ht="18" customHeight="1" thickBot="1">
      <c r="B34" s="87">
        <v>10</v>
      </c>
      <c r="C34" s="88"/>
      <c r="D34" s="152">
        <v>2</v>
      </c>
      <c r="E34" s="153"/>
      <c r="F34" s="99"/>
      <c r="G34" s="152"/>
      <c r="H34" s="153"/>
      <c r="I34" s="99"/>
      <c r="J34" s="89">
        <f>J33</f>
        <v>0.4861111111111111</v>
      </c>
      <c r="K34" s="90"/>
      <c r="L34" s="90"/>
      <c r="M34" s="90"/>
      <c r="N34" s="91"/>
      <c r="O34" s="92" t="str">
        <f>$D$20</f>
        <v>A6</v>
      </c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56" t="s">
        <v>17</v>
      </c>
      <c r="AF34" s="93" t="str">
        <f>D18</f>
        <v>A4</v>
      </c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4"/>
      <c r="AW34" s="76"/>
      <c r="AX34" s="77"/>
      <c r="AY34" s="56" t="s">
        <v>16</v>
      </c>
      <c r="AZ34" s="77"/>
      <c r="BA34" s="78"/>
      <c r="BB34" s="67"/>
      <c r="BC34" s="68"/>
      <c r="BD34" s="36"/>
      <c r="BE34" s="21"/>
      <c r="BF34" s="24" t="str">
        <f t="shared" si="0"/>
        <v>0</v>
      </c>
      <c r="BG34" s="24" t="s">
        <v>16</v>
      </c>
      <c r="BH34" s="24" t="str">
        <f t="shared" si="1"/>
        <v>0</v>
      </c>
      <c r="BI34" s="19"/>
      <c r="BJ34" s="26" t="str">
        <f>$D$15</f>
        <v>A1</v>
      </c>
      <c r="BK34" s="27">
        <f>COUNT($AW$25,$AW$28,$AW$31,$AW$35,$AW$37)</f>
        <v>0</v>
      </c>
      <c r="BL34" s="27">
        <f>SUM($BF$25+$BF$28+$BF$31+$BF$35+$BF$37)</f>
        <v>0</v>
      </c>
      <c r="BM34" s="27">
        <f>SUM($AW$25+$AW$28+$AW$31+$AW$35+$AW$37)</f>
        <v>0</v>
      </c>
      <c r="BN34" s="28" t="s">
        <v>16</v>
      </c>
      <c r="BO34" s="27">
        <f>SUM($AZ$25+$AZ$28+$AZ$31+$AZ$35+$AZ$37)</f>
        <v>0</v>
      </c>
      <c r="BP34" s="29">
        <f t="shared" si="3"/>
        <v>0</v>
      </c>
      <c r="BQ34" s="21"/>
      <c r="BR34" s="21"/>
      <c r="BS34" s="46"/>
      <c r="BT34" s="46"/>
      <c r="BU34" s="46"/>
      <c r="BV34" s="46"/>
      <c r="BW34" s="46"/>
      <c r="BX34" s="46"/>
      <c r="BY34" s="46"/>
      <c r="BZ34" s="66"/>
      <c r="CA34" s="66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</row>
    <row r="35" spans="2:150" s="4" customFormat="1" ht="18" customHeight="1">
      <c r="B35" s="80">
        <v>11</v>
      </c>
      <c r="C35" s="81"/>
      <c r="D35" s="95">
        <v>1</v>
      </c>
      <c r="E35" s="96"/>
      <c r="F35" s="97"/>
      <c r="G35" s="95"/>
      <c r="H35" s="96"/>
      <c r="I35" s="97"/>
      <c r="J35" s="82">
        <f t="shared" si="2"/>
        <v>0.5034722222222222</v>
      </c>
      <c r="K35" s="82"/>
      <c r="L35" s="82"/>
      <c r="M35" s="82"/>
      <c r="N35" s="82"/>
      <c r="O35" s="83" t="str">
        <f>D15</f>
        <v>A1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11" t="s">
        <v>17</v>
      </c>
      <c r="AF35" s="84" t="str">
        <f>D19</f>
        <v>A5</v>
      </c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5"/>
      <c r="AW35" s="86"/>
      <c r="AX35" s="72"/>
      <c r="AY35" s="11" t="s">
        <v>16</v>
      </c>
      <c r="AZ35" s="72"/>
      <c r="BA35" s="73"/>
      <c r="BB35" s="74"/>
      <c r="BC35" s="75"/>
      <c r="BD35" s="36"/>
      <c r="BE35" s="21"/>
      <c r="BF35" s="24" t="str">
        <f t="shared" si="0"/>
        <v>0</v>
      </c>
      <c r="BG35" s="24" t="s">
        <v>16</v>
      </c>
      <c r="BH35" s="24" t="str">
        <f t="shared" si="1"/>
        <v>0</v>
      </c>
      <c r="BI35" s="19"/>
      <c r="BJ35" s="26"/>
      <c r="BK35" s="27"/>
      <c r="BL35" s="27"/>
      <c r="BM35" s="27"/>
      <c r="BN35" s="28"/>
      <c r="BO35" s="27"/>
      <c r="BP35" s="29"/>
      <c r="BQ35" s="21"/>
      <c r="BR35" s="21"/>
      <c r="BS35" s="46"/>
      <c r="BT35" s="46"/>
      <c r="BU35" s="46"/>
      <c r="BV35" s="46"/>
      <c r="BW35" s="46"/>
      <c r="BX35" s="46"/>
      <c r="BY35" s="46"/>
      <c r="BZ35" s="66"/>
      <c r="CA35" s="66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</row>
    <row r="36" spans="2:150" s="4" customFormat="1" ht="18" customHeight="1" thickBot="1">
      <c r="B36" s="87">
        <v>12</v>
      </c>
      <c r="C36" s="88"/>
      <c r="D36" s="152">
        <v>2</v>
      </c>
      <c r="E36" s="153"/>
      <c r="F36" s="99"/>
      <c r="G36" s="152"/>
      <c r="H36" s="153"/>
      <c r="I36" s="99"/>
      <c r="J36" s="89">
        <f>J35</f>
        <v>0.5034722222222222</v>
      </c>
      <c r="K36" s="90"/>
      <c r="L36" s="90"/>
      <c r="M36" s="90"/>
      <c r="N36" s="91"/>
      <c r="O36" s="92" t="str">
        <f>D16</f>
        <v>A2</v>
      </c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56" t="s">
        <v>17</v>
      </c>
      <c r="AF36" s="93" t="str">
        <f>D17</f>
        <v>A3</v>
      </c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4"/>
      <c r="AW36" s="76"/>
      <c r="AX36" s="77"/>
      <c r="AY36" s="56" t="s">
        <v>16</v>
      </c>
      <c r="AZ36" s="77"/>
      <c r="BA36" s="78"/>
      <c r="BB36" s="67"/>
      <c r="BC36" s="68"/>
      <c r="BD36" s="36"/>
      <c r="BE36" s="21"/>
      <c r="BF36" s="24" t="str">
        <f t="shared" si="0"/>
        <v>0</v>
      </c>
      <c r="BG36" s="24" t="s">
        <v>16</v>
      </c>
      <c r="BH36" s="24" t="str">
        <f t="shared" si="1"/>
        <v>0</v>
      </c>
      <c r="BI36" s="19"/>
      <c r="BJ36" s="26"/>
      <c r="BK36" s="27"/>
      <c r="BL36" s="27"/>
      <c r="BM36" s="27"/>
      <c r="BN36" s="28"/>
      <c r="BO36" s="27"/>
      <c r="BP36" s="29"/>
      <c r="BQ36" s="21"/>
      <c r="BR36" s="21"/>
      <c r="BS36" s="46"/>
      <c r="BT36" s="46"/>
      <c r="BU36" s="46"/>
      <c r="BV36" s="46"/>
      <c r="BW36" s="46"/>
      <c r="BX36" s="46"/>
      <c r="BY36" s="46"/>
      <c r="BZ36" s="66"/>
      <c r="CA36" s="66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</row>
    <row r="37" spans="2:150" s="4" customFormat="1" ht="18" customHeight="1">
      <c r="B37" s="80">
        <v>13</v>
      </c>
      <c r="C37" s="81"/>
      <c r="D37" s="95">
        <v>1</v>
      </c>
      <c r="E37" s="96"/>
      <c r="F37" s="97"/>
      <c r="G37" s="95"/>
      <c r="H37" s="96"/>
      <c r="I37" s="97"/>
      <c r="J37" s="82">
        <f t="shared" si="2"/>
        <v>0.5208333333333333</v>
      </c>
      <c r="K37" s="82"/>
      <c r="L37" s="82"/>
      <c r="M37" s="82"/>
      <c r="N37" s="82"/>
      <c r="O37" s="83" t="str">
        <f>D15</f>
        <v>A1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11" t="s">
        <v>17</v>
      </c>
      <c r="AF37" s="84" t="str">
        <f>D20</f>
        <v>A6</v>
      </c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5"/>
      <c r="AW37" s="86"/>
      <c r="AX37" s="72"/>
      <c r="AY37" s="11" t="s">
        <v>16</v>
      </c>
      <c r="AZ37" s="72"/>
      <c r="BA37" s="73"/>
      <c r="BB37" s="74"/>
      <c r="BC37" s="75"/>
      <c r="BD37" s="36"/>
      <c r="BE37" s="21"/>
      <c r="BF37" s="24" t="str">
        <f t="shared" si="0"/>
        <v>0</v>
      </c>
      <c r="BG37" s="24" t="s">
        <v>16</v>
      </c>
      <c r="BH37" s="24" t="str">
        <f t="shared" si="1"/>
        <v>0</v>
      </c>
      <c r="BI37" s="19"/>
      <c r="BJ37" s="26"/>
      <c r="BK37" s="27"/>
      <c r="BL37" s="27"/>
      <c r="BM37" s="27"/>
      <c r="BN37" s="28"/>
      <c r="BO37" s="27"/>
      <c r="BP37" s="29"/>
      <c r="BQ37" s="21"/>
      <c r="BR37" s="21"/>
      <c r="BS37" s="46"/>
      <c r="BT37" s="46"/>
      <c r="BU37" s="46"/>
      <c r="BV37" s="46"/>
      <c r="BW37" s="46"/>
      <c r="BX37" s="46"/>
      <c r="BY37" s="46"/>
      <c r="BZ37" s="66"/>
      <c r="CA37" s="66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</row>
    <row r="38" spans="2:150" s="4" customFormat="1" ht="18" customHeight="1" thickBot="1">
      <c r="B38" s="98">
        <v>14</v>
      </c>
      <c r="C38" s="99"/>
      <c r="D38" s="152">
        <v>2</v>
      </c>
      <c r="E38" s="153"/>
      <c r="F38" s="99"/>
      <c r="G38" s="152"/>
      <c r="H38" s="153"/>
      <c r="I38" s="99"/>
      <c r="J38" s="89">
        <f>J37</f>
        <v>0.5208333333333333</v>
      </c>
      <c r="K38" s="90"/>
      <c r="L38" s="90"/>
      <c r="M38" s="90"/>
      <c r="N38" s="91"/>
      <c r="O38" s="92" t="str">
        <f>D17</f>
        <v>A3</v>
      </c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56" t="s">
        <v>17</v>
      </c>
      <c r="AF38" s="93" t="str">
        <f>D18</f>
        <v>A4</v>
      </c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4"/>
      <c r="AW38" s="76"/>
      <c r="AX38" s="77"/>
      <c r="AY38" s="56" t="s">
        <v>16</v>
      </c>
      <c r="AZ38" s="77"/>
      <c r="BA38" s="78"/>
      <c r="BB38" s="67"/>
      <c r="BC38" s="68"/>
      <c r="BD38" s="36"/>
      <c r="BE38" s="21"/>
      <c r="BF38" s="24" t="str">
        <f t="shared" si="0"/>
        <v>0</v>
      </c>
      <c r="BG38" s="24" t="s">
        <v>16</v>
      </c>
      <c r="BH38" s="24" t="str">
        <f t="shared" si="1"/>
        <v>0</v>
      </c>
      <c r="BI38" s="19"/>
      <c r="BJ38" s="26"/>
      <c r="BK38" s="27"/>
      <c r="BL38" s="27"/>
      <c r="BM38" s="27"/>
      <c r="BN38" s="28"/>
      <c r="BO38" s="27"/>
      <c r="BP38" s="29"/>
      <c r="BQ38" s="21"/>
      <c r="BR38" s="21"/>
      <c r="BS38" s="46"/>
      <c r="BT38" s="46"/>
      <c r="BU38" s="46"/>
      <c r="BV38" s="46"/>
      <c r="BW38" s="46"/>
      <c r="BX38" s="46"/>
      <c r="BY38" s="46"/>
      <c r="BZ38" s="66"/>
      <c r="CA38" s="66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</row>
    <row r="39" spans="2:150" s="4" customFormat="1" ht="18" customHeight="1" thickBot="1">
      <c r="B39" s="156">
        <v>15</v>
      </c>
      <c r="C39" s="157"/>
      <c r="D39" s="187">
        <v>1</v>
      </c>
      <c r="E39" s="188"/>
      <c r="F39" s="189"/>
      <c r="G39" s="187"/>
      <c r="H39" s="188"/>
      <c r="I39" s="189"/>
      <c r="J39" s="143">
        <f>J38+$U$10*$X$10+$AL$10</f>
        <v>0.5381944444444443</v>
      </c>
      <c r="K39" s="144"/>
      <c r="L39" s="144"/>
      <c r="M39" s="144"/>
      <c r="N39" s="145"/>
      <c r="O39" s="146" t="str">
        <f>D16</f>
        <v>A2</v>
      </c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55" t="s">
        <v>17</v>
      </c>
      <c r="AF39" s="147" t="str">
        <f>D19</f>
        <v>A5</v>
      </c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8"/>
      <c r="AW39" s="149"/>
      <c r="AX39" s="150"/>
      <c r="AY39" s="55" t="s">
        <v>16</v>
      </c>
      <c r="AZ39" s="150"/>
      <c r="BA39" s="151"/>
      <c r="BB39" s="154"/>
      <c r="BC39" s="155"/>
      <c r="BD39" s="36"/>
      <c r="BE39" s="21"/>
      <c r="BF39" s="24" t="str">
        <f t="shared" si="0"/>
        <v>0</v>
      </c>
      <c r="BG39" s="24" t="s">
        <v>16</v>
      </c>
      <c r="BH39" s="24" t="str">
        <f t="shared" si="1"/>
        <v>0</v>
      </c>
      <c r="BI39" s="25"/>
      <c r="BJ39" s="26"/>
      <c r="BK39" s="27"/>
      <c r="BL39" s="27"/>
      <c r="BM39" s="27"/>
      <c r="BN39" s="28"/>
      <c r="BO39" s="27"/>
      <c r="BP39" s="29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48"/>
      <c r="CC39" s="48"/>
      <c r="CD39" s="48"/>
      <c r="CE39" s="48"/>
      <c r="CF39" s="48"/>
      <c r="CG39" s="48"/>
      <c r="CH39" s="5"/>
      <c r="CI39" s="49"/>
      <c r="CJ39" s="49"/>
      <c r="CK39" s="5"/>
      <c r="CL39" s="49"/>
      <c r="CM39" s="49"/>
      <c r="CN39" s="5"/>
      <c r="CO39" s="49"/>
      <c r="CP39" s="5"/>
      <c r="CQ39" s="5"/>
      <c r="CR39" s="49"/>
      <c r="CS39" s="5"/>
      <c r="CT39" s="50"/>
      <c r="CU39" s="37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</row>
    <row r="40" spans="2:150" s="4" customFormat="1" ht="18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 s="79"/>
      <c r="AX40" s="79"/>
      <c r="AY40" s="47"/>
      <c r="AZ40" s="79"/>
      <c r="BA40" s="79"/>
      <c r="BB40" s="57"/>
      <c r="BC40" s="57"/>
      <c r="BD40" s="36"/>
      <c r="BE40" s="21"/>
      <c r="BF40" s="24"/>
      <c r="BG40" s="24"/>
      <c r="BH40" s="24"/>
      <c r="BI40" s="19"/>
      <c r="BJ40" s="21"/>
      <c r="BK40" s="21"/>
      <c r="BL40" s="21"/>
      <c r="BM40" s="21"/>
      <c r="BN40" s="21"/>
      <c r="BO40" s="21"/>
      <c r="BP40" s="21"/>
      <c r="BQ40" s="21"/>
      <c r="BR40" s="21"/>
      <c r="BS40" s="46"/>
      <c r="BT40" s="46"/>
      <c r="BU40" s="46"/>
      <c r="BV40" s="46"/>
      <c r="BW40" s="46"/>
      <c r="BX40" s="46"/>
      <c r="BY40" s="46"/>
      <c r="BZ40" s="66"/>
      <c r="CA40" s="66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</row>
    <row r="41" spans="2:150" s="4" customFormat="1" ht="18" customHeight="1">
      <c r="B41" s="1" t="s">
        <v>40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 s="35"/>
      <c r="BC41" s="35"/>
      <c r="BD41" s="36"/>
      <c r="BE41" s="21"/>
      <c r="BF41" s="24"/>
      <c r="BG41" s="24"/>
      <c r="BH41" s="24"/>
      <c r="BI41" s="25"/>
      <c r="BJ41" s="21"/>
      <c r="BK41" s="21"/>
      <c r="BL41" s="21"/>
      <c r="BM41" s="21"/>
      <c r="BN41" s="21"/>
      <c r="BO41" s="21"/>
      <c r="BP41" s="29"/>
      <c r="BQ41" s="21"/>
      <c r="BR41" s="21"/>
      <c r="BS41" s="46"/>
      <c r="BT41" s="46"/>
      <c r="BU41" s="46"/>
      <c r="BV41" s="46"/>
      <c r="BW41" s="46"/>
      <c r="BX41" s="46"/>
      <c r="BY41" s="46"/>
      <c r="BZ41" s="66"/>
      <c r="CA41" s="66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</row>
    <row r="42" spans="2:150" s="4" customFormat="1" ht="18" customHeight="1" thickBo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 s="35"/>
      <c r="BC42" s="35"/>
      <c r="BD42" s="36"/>
      <c r="BE42" s="21"/>
      <c r="BF42" s="24"/>
      <c r="BG42" s="24"/>
      <c r="BH42" s="24"/>
      <c r="BI42" s="25"/>
      <c r="BJ42" s="20"/>
      <c r="BK42" s="20"/>
      <c r="BL42" s="20"/>
      <c r="BM42" s="20"/>
      <c r="BN42" s="20"/>
      <c r="BO42" s="20"/>
      <c r="BP42" s="29"/>
      <c r="BQ42" s="21"/>
      <c r="BR42" s="21"/>
      <c r="BS42" s="46"/>
      <c r="BT42" s="46"/>
      <c r="BU42" s="46"/>
      <c r="BV42" s="46"/>
      <c r="BW42" s="46"/>
      <c r="BX42" s="46"/>
      <c r="BY42" s="46"/>
      <c r="BZ42" s="66"/>
      <c r="CA42" s="66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</row>
    <row r="43" spans="2:150" s="4" customFormat="1" ht="18" customHeight="1" thickBot="1">
      <c r="B43"/>
      <c r="C43"/>
      <c r="D43"/>
      <c r="E43" s="69" t="s">
        <v>26</v>
      </c>
      <c r="F43" s="70"/>
      <c r="G43" s="70"/>
      <c r="H43" s="70"/>
      <c r="I43" s="70" t="s">
        <v>42</v>
      </c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1"/>
      <c r="AE43" s="117" t="s">
        <v>24</v>
      </c>
      <c r="AF43" s="118"/>
      <c r="AG43" s="119"/>
      <c r="AH43" s="69" t="s">
        <v>19</v>
      </c>
      <c r="AI43" s="70"/>
      <c r="AJ43" s="71"/>
      <c r="AK43" s="69" t="s">
        <v>20</v>
      </c>
      <c r="AL43" s="70"/>
      <c r="AM43" s="70"/>
      <c r="AN43" s="70"/>
      <c r="AO43" s="71"/>
      <c r="AP43" s="69" t="s">
        <v>21</v>
      </c>
      <c r="AQ43" s="70"/>
      <c r="AR43" s="71"/>
      <c r="AS43"/>
      <c r="AT43"/>
      <c r="AU43"/>
      <c r="AV43"/>
      <c r="AW43"/>
      <c r="AX43"/>
      <c r="AY43"/>
      <c r="AZ43"/>
      <c r="BA43"/>
      <c r="BB43" s="35"/>
      <c r="BC43" s="35"/>
      <c r="BD43" s="36"/>
      <c r="BE43" s="21"/>
      <c r="BF43" s="24"/>
      <c r="BG43" s="24"/>
      <c r="BH43" s="24"/>
      <c r="BI43" s="25"/>
      <c r="BJ43" s="26"/>
      <c r="BK43" s="27"/>
      <c r="BL43" s="27"/>
      <c r="BM43" s="27"/>
      <c r="BN43" s="28"/>
      <c r="BO43" s="27"/>
      <c r="BP43" s="29"/>
      <c r="BQ43" s="21"/>
      <c r="BR43" s="21"/>
      <c r="BS43" s="46"/>
      <c r="BT43" s="46"/>
      <c r="BU43" s="46"/>
      <c r="BV43" s="46"/>
      <c r="BW43" s="46"/>
      <c r="BX43" s="46"/>
      <c r="BY43" s="46"/>
      <c r="BZ43" s="66"/>
      <c r="CA43" s="66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</row>
    <row r="44" spans="2:150" s="4" customFormat="1" ht="18" customHeight="1">
      <c r="B44"/>
      <c r="C44"/>
      <c r="D44"/>
      <c r="E44" s="136" t="s">
        <v>8</v>
      </c>
      <c r="F44" s="115"/>
      <c r="G44" s="114">
        <f>IF(ISBLANK($AZ$39),"",$BJ$29)</f>
      </c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27">
        <f aca="true" t="shared" si="4" ref="AE44:AE49">$BK$29</f>
        <v>0</v>
      </c>
      <c r="AF44" s="128"/>
      <c r="AG44" s="129"/>
      <c r="AH44" s="130">
        <f>BL29</f>
        <v>0</v>
      </c>
      <c r="AI44" s="128"/>
      <c r="AJ44" s="129"/>
      <c r="AK44" s="115">
        <f>$BM$29</f>
        <v>0</v>
      </c>
      <c r="AL44" s="115"/>
      <c r="AM44" s="8" t="s">
        <v>16</v>
      </c>
      <c r="AN44" s="115">
        <f>$BO$29</f>
        <v>0</v>
      </c>
      <c r="AO44" s="115"/>
      <c r="AP44" s="120">
        <f>$BP$29</f>
        <v>0</v>
      </c>
      <c r="AQ44" s="121"/>
      <c r="AR44" s="122"/>
      <c r="AS44"/>
      <c r="AT44"/>
      <c r="AU44"/>
      <c r="AV44"/>
      <c r="AW44"/>
      <c r="AX44"/>
      <c r="AY44"/>
      <c r="AZ44"/>
      <c r="BA44"/>
      <c r="BB44" s="35"/>
      <c r="BC44" s="35"/>
      <c r="BD44" s="36"/>
      <c r="BE44" s="21"/>
      <c r="BF44" s="24"/>
      <c r="BG44" s="24"/>
      <c r="BH44" s="24"/>
      <c r="BI44" s="25"/>
      <c r="BJ44" s="26"/>
      <c r="BK44" s="27"/>
      <c r="BL44" s="27"/>
      <c r="BM44" s="27"/>
      <c r="BN44" s="28"/>
      <c r="BO44" s="27"/>
      <c r="BP44" s="29"/>
      <c r="BQ44" s="21"/>
      <c r="BR44" s="21"/>
      <c r="BS44" s="46"/>
      <c r="BT44" s="46"/>
      <c r="BU44" s="46"/>
      <c r="BV44" s="46"/>
      <c r="BW44" s="46"/>
      <c r="BX44" s="46"/>
      <c r="BY44" s="46"/>
      <c r="BZ44" s="66"/>
      <c r="CA44" s="66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</row>
    <row r="45" spans="2:150" s="4" customFormat="1" ht="18" customHeight="1">
      <c r="B45"/>
      <c r="C45"/>
      <c r="D45"/>
      <c r="E45" s="137" t="s">
        <v>9</v>
      </c>
      <c r="F45" s="138"/>
      <c r="G45" s="104">
        <f>IF(ISBLANK($AZ$39),"",BJ30)</f>
      </c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11">
        <f t="shared" si="4"/>
        <v>0</v>
      </c>
      <c r="AF45" s="112"/>
      <c r="AG45" s="113"/>
      <c r="AH45" s="116">
        <f>BL30</f>
        <v>0</v>
      </c>
      <c r="AI45" s="112"/>
      <c r="AJ45" s="113"/>
      <c r="AK45" s="115">
        <f>BM30</f>
        <v>0</v>
      </c>
      <c r="AL45" s="115"/>
      <c r="AM45" s="8" t="s">
        <v>16</v>
      </c>
      <c r="AN45" s="115">
        <f>BO30</f>
        <v>0</v>
      </c>
      <c r="AO45" s="115"/>
      <c r="AP45" s="101">
        <f>BP30</f>
        <v>0</v>
      </c>
      <c r="AQ45" s="102"/>
      <c r="AR45" s="103"/>
      <c r="AS45"/>
      <c r="AT45"/>
      <c r="AU45"/>
      <c r="AV45"/>
      <c r="AW45"/>
      <c r="AX45"/>
      <c r="AY45"/>
      <c r="AZ45"/>
      <c r="BA45"/>
      <c r="BB45" s="35"/>
      <c r="BC45" s="35"/>
      <c r="BD45" s="36"/>
      <c r="BE45" s="21"/>
      <c r="BF45" s="24"/>
      <c r="BG45" s="24"/>
      <c r="BH45" s="24"/>
      <c r="BI45" s="25"/>
      <c r="BJ45" s="30"/>
      <c r="BK45" s="31"/>
      <c r="BL45" s="31"/>
      <c r="BM45" s="32"/>
      <c r="BN45" s="31"/>
      <c r="BO45" s="33"/>
      <c r="BP45" s="21"/>
      <c r="BQ45" s="21"/>
      <c r="BR45" s="21"/>
      <c r="BS45" s="46"/>
      <c r="BT45" s="46"/>
      <c r="BU45" s="46"/>
      <c r="BV45" s="46"/>
      <c r="BW45" s="46"/>
      <c r="BX45" s="46"/>
      <c r="BY45" s="46"/>
      <c r="BZ45" s="66"/>
      <c r="CA45" s="66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</row>
    <row r="46" spans="2:150" s="4" customFormat="1" ht="18" customHeight="1">
      <c r="B46"/>
      <c r="C46"/>
      <c r="D46"/>
      <c r="E46" s="137" t="s">
        <v>10</v>
      </c>
      <c r="F46" s="138"/>
      <c r="G46" s="104">
        <f>IF(ISBLANK($AZ$39),"",BJ31)</f>
      </c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11">
        <f t="shared" si="4"/>
        <v>0</v>
      </c>
      <c r="AF46" s="112"/>
      <c r="AG46" s="113"/>
      <c r="AH46" s="116">
        <f>BL31</f>
        <v>0</v>
      </c>
      <c r="AI46" s="112"/>
      <c r="AJ46" s="113"/>
      <c r="AK46" s="115">
        <f>BM31</f>
        <v>0</v>
      </c>
      <c r="AL46" s="115"/>
      <c r="AM46" s="8" t="s">
        <v>16</v>
      </c>
      <c r="AN46" s="115">
        <f>BO31</f>
        <v>0</v>
      </c>
      <c r="AO46" s="115"/>
      <c r="AP46" s="101">
        <f>BP31</f>
        <v>0</v>
      </c>
      <c r="AQ46" s="102"/>
      <c r="AR46" s="103"/>
      <c r="AS46"/>
      <c r="AT46"/>
      <c r="AU46"/>
      <c r="AV46"/>
      <c r="AW46"/>
      <c r="AX46"/>
      <c r="AY46"/>
      <c r="AZ46"/>
      <c r="BA46"/>
      <c r="BB46" s="35"/>
      <c r="BC46" s="35"/>
      <c r="BD46" s="36"/>
      <c r="BE46" s="21"/>
      <c r="BF46" s="24"/>
      <c r="BG46" s="24"/>
      <c r="BH46" s="24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46"/>
      <c r="BT46" s="46"/>
      <c r="BU46" s="46"/>
      <c r="BV46" s="46"/>
      <c r="BW46" s="46"/>
      <c r="BX46" s="46"/>
      <c r="BY46" s="46"/>
      <c r="BZ46" s="66"/>
      <c r="CA46" s="66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</row>
    <row r="47" spans="5:150" ht="18" customHeight="1">
      <c r="E47" s="137" t="s">
        <v>11</v>
      </c>
      <c r="F47" s="138"/>
      <c r="G47" s="104">
        <f>IF(ISBLANK($AZ$39),"",BJ32)</f>
      </c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11">
        <f t="shared" si="4"/>
        <v>0</v>
      </c>
      <c r="AF47" s="112"/>
      <c r="AG47" s="113"/>
      <c r="AH47" s="116">
        <f>BL32</f>
        <v>0</v>
      </c>
      <c r="AI47" s="112"/>
      <c r="AJ47" s="113"/>
      <c r="AK47" s="115">
        <f>BM32</f>
        <v>0</v>
      </c>
      <c r="AL47" s="115"/>
      <c r="AM47" s="8" t="s">
        <v>16</v>
      </c>
      <c r="AN47" s="115">
        <f>BO32</f>
        <v>0</v>
      </c>
      <c r="AO47" s="115"/>
      <c r="AP47" s="101">
        <f>BP32</f>
        <v>0</v>
      </c>
      <c r="AQ47" s="102"/>
      <c r="AR47" s="103"/>
      <c r="BF47" s="24"/>
      <c r="BG47" s="24"/>
      <c r="BH47" s="24"/>
      <c r="CM47" s="51"/>
      <c r="CN47" s="51"/>
      <c r="CO47" s="51"/>
      <c r="CP47" s="51"/>
      <c r="CQ47" s="51"/>
      <c r="CR47" s="51"/>
      <c r="CS47" s="51"/>
      <c r="CT47" s="51"/>
      <c r="CU47" s="51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</row>
    <row r="48" spans="5:117" ht="18" customHeight="1">
      <c r="E48" s="136" t="s">
        <v>12</v>
      </c>
      <c r="F48" s="115"/>
      <c r="G48" s="104">
        <f>IF(ISBLANK($AZ$39),"",BJ33)</f>
      </c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11">
        <f t="shared" si="4"/>
        <v>0</v>
      </c>
      <c r="AF48" s="112"/>
      <c r="AG48" s="113"/>
      <c r="AH48" s="116">
        <f>BL33</f>
        <v>0</v>
      </c>
      <c r="AI48" s="112"/>
      <c r="AJ48" s="113"/>
      <c r="AK48" s="115">
        <f>BM33</f>
        <v>0</v>
      </c>
      <c r="AL48" s="115"/>
      <c r="AM48" s="8" t="s">
        <v>16</v>
      </c>
      <c r="AN48" s="115">
        <f>BO33</f>
        <v>0</v>
      </c>
      <c r="AO48" s="115"/>
      <c r="AP48" s="101">
        <f>BP33</f>
        <v>0</v>
      </c>
      <c r="AQ48" s="102"/>
      <c r="AR48" s="103"/>
      <c r="CM48" s="51"/>
      <c r="CN48" s="51"/>
      <c r="CO48" s="51"/>
      <c r="CP48" s="51"/>
      <c r="CQ48" s="51"/>
      <c r="CR48" s="51"/>
      <c r="CS48" s="51"/>
      <c r="CT48" s="51"/>
      <c r="CU48" s="51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</row>
    <row r="49" spans="5:117" ht="18" customHeight="1" thickBot="1">
      <c r="E49" s="139" t="s">
        <v>23</v>
      </c>
      <c r="F49" s="140"/>
      <c r="G49" s="142">
        <f>IF(ISBLANK($AZ$39),"",$BJ$34)</f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08">
        <f t="shared" si="4"/>
        <v>0</v>
      </c>
      <c r="AF49" s="109"/>
      <c r="AG49" s="110"/>
      <c r="AH49" s="141">
        <f>$BL$34</f>
        <v>0</v>
      </c>
      <c r="AI49" s="109"/>
      <c r="AJ49" s="110"/>
      <c r="AK49" s="100">
        <f>$BM$34</f>
        <v>0</v>
      </c>
      <c r="AL49" s="100"/>
      <c r="AM49" s="9" t="s">
        <v>16</v>
      </c>
      <c r="AN49" s="100">
        <f>$BO$34</f>
        <v>0</v>
      </c>
      <c r="AO49" s="100"/>
      <c r="AP49" s="105">
        <f>$BP$34</f>
        <v>0</v>
      </c>
      <c r="AQ49" s="106"/>
      <c r="AR49" s="107"/>
      <c r="CM49" s="51"/>
      <c r="CN49" s="51"/>
      <c r="CO49" s="51"/>
      <c r="CP49" s="51"/>
      <c r="CQ49" s="51"/>
      <c r="CR49" s="51"/>
      <c r="CS49" s="51"/>
      <c r="CT49" s="51"/>
      <c r="CU49" s="51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</row>
    <row r="50" spans="91:117" ht="18" customHeight="1">
      <c r="CM50" s="51"/>
      <c r="CN50" s="51"/>
      <c r="CO50" s="51"/>
      <c r="CP50" s="51"/>
      <c r="CQ50" s="51"/>
      <c r="CR50" s="51"/>
      <c r="CS50" s="51"/>
      <c r="CT50" s="51"/>
      <c r="CU50" s="51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</row>
    <row r="51" spans="91:117" ht="18" customHeight="1">
      <c r="CM51" s="51"/>
      <c r="CN51" s="51"/>
      <c r="CO51" s="51"/>
      <c r="CP51" s="51"/>
      <c r="CQ51" s="51"/>
      <c r="CR51" s="51"/>
      <c r="CS51" s="51"/>
      <c r="CT51" s="51"/>
      <c r="CU51" s="51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</row>
    <row r="52" spans="91:117" ht="12.75">
      <c r="CM52" s="51"/>
      <c r="CN52" s="51"/>
      <c r="CO52" s="51"/>
      <c r="CP52" s="51"/>
      <c r="CQ52" s="51"/>
      <c r="CR52" s="51"/>
      <c r="CS52" s="51"/>
      <c r="CT52" s="51"/>
      <c r="CU52" s="51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</row>
  </sheetData>
  <sheetProtection/>
  <mergeCells count="227">
    <mergeCell ref="G34:I34"/>
    <mergeCell ref="D36:F36"/>
    <mergeCell ref="G36:I36"/>
    <mergeCell ref="D38:F38"/>
    <mergeCell ref="G38:I38"/>
    <mergeCell ref="G35:I35"/>
    <mergeCell ref="D37:F37"/>
    <mergeCell ref="G37:I37"/>
    <mergeCell ref="D27:F27"/>
    <mergeCell ref="G27:I27"/>
    <mergeCell ref="D39:F39"/>
    <mergeCell ref="G39:I39"/>
    <mergeCell ref="D26:F26"/>
    <mergeCell ref="G26:I26"/>
    <mergeCell ref="D28:F28"/>
    <mergeCell ref="G28:I28"/>
    <mergeCell ref="D30:F30"/>
    <mergeCell ref="D34:F34"/>
    <mergeCell ref="BB25:BC25"/>
    <mergeCell ref="AW25:AX25"/>
    <mergeCell ref="AZ25:BA25"/>
    <mergeCell ref="AG17:BA17"/>
    <mergeCell ref="AF25:AV25"/>
    <mergeCell ref="AE17:AF17"/>
    <mergeCell ref="O24:AV24"/>
    <mergeCell ref="D20:X20"/>
    <mergeCell ref="Y20:Z20"/>
    <mergeCell ref="D24:F24"/>
    <mergeCell ref="BB15:BC15"/>
    <mergeCell ref="BB17:BC17"/>
    <mergeCell ref="AG20:BA20"/>
    <mergeCell ref="BB20:BC20"/>
    <mergeCell ref="BB16:BC16"/>
    <mergeCell ref="AG16:BA16"/>
    <mergeCell ref="O25:AD25"/>
    <mergeCell ref="B8:AM8"/>
    <mergeCell ref="X10:AB10"/>
    <mergeCell ref="H10:L10"/>
    <mergeCell ref="AE15:AF15"/>
    <mergeCell ref="B15:C15"/>
    <mergeCell ref="AE20:AF20"/>
    <mergeCell ref="G24:I24"/>
    <mergeCell ref="D25:F25"/>
    <mergeCell ref="G25:I25"/>
    <mergeCell ref="M6:T6"/>
    <mergeCell ref="Y6:AF6"/>
    <mergeCell ref="AG15:BA15"/>
    <mergeCell ref="AL10:AP10"/>
    <mergeCell ref="AE16:AF16"/>
    <mergeCell ref="U10:V10"/>
    <mergeCell ref="O26:AD26"/>
    <mergeCell ref="B17:C17"/>
    <mergeCell ref="B20:C20"/>
    <mergeCell ref="B16:C16"/>
    <mergeCell ref="BB24:BC24"/>
    <mergeCell ref="AW24:BA24"/>
    <mergeCell ref="J24:N24"/>
    <mergeCell ref="B18:C18"/>
    <mergeCell ref="B19:C19"/>
    <mergeCell ref="AW26:AX26"/>
    <mergeCell ref="B27:C27"/>
    <mergeCell ref="AZ26:BA26"/>
    <mergeCell ref="BB26:BC26"/>
    <mergeCell ref="B24:C24"/>
    <mergeCell ref="AF26:AV26"/>
    <mergeCell ref="J26:N26"/>
    <mergeCell ref="B25:C25"/>
    <mergeCell ref="J27:N27"/>
    <mergeCell ref="J25:N25"/>
    <mergeCell ref="B26:C26"/>
    <mergeCell ref="B30:C30"/>
    <mergeCell ref="B28:C28"/>
    <mergeCell ref="B39:C39"/>
    <mergeCell ref="B29:C29"/>
    <mergeCell ref="D29:F29"/>
    <mergeCell ref="G29:I29"/>
    <mergeCell ref="D31:F31"/>
    <mergeCell ref="G31:I31"/>
    <mergeCell ref="D32:F32"/>
    <mergeCell ref="B31:C31"/>
    <mergeCell ref="AZ28:BA28"/>
    <mergeCell ref="BB28:BC28"/>
    <mergeCell ref="O27:AD27"/>
    <mergeCell ref="AF27:AV27"/>
    <mergeCell ref="AW27:AX27"/>
    <mergeCell ref="AZ27:BA27"/>
    <mergeCell ref="J30:N30"/>
    <mergeCell ref="O30:AD30"/>
    <mergeCell ref="J29:N29"/>
    <mergeCell ref="AZ29:BA29"/>
    <mergeCell ref="BB29:BC29"/>
    <mergeCell ref="BB27:BC27"/>
    <mergeCell ref="J28:N28"/>
    <mergeCell ref="O28:AD28"/>
    <mergeCell ref="AF28:AV28"/>
    <mergeCell ref="AW28:AX28"/>
    <mergeCell ref="BB39:BC39"/>
    <mergeCell ref="AF30:AV30"/>
    <mergeCell ref="AW30:AX30"/>
    <mergeCell ref="O29:AD29"/>
    <mergeCell ref="AF29:AV29"/>
    <mergeCell ref="AW29:AX29"/>
    <mergeCell ref="AZ30:BA30"/>
    <mergeCell ref="BB30:BC30"/>
    <mergeCell ref="BB31:BC31"/>
    <mergeCell ref="AZ32:BA32"/>
    <mergeCell ref="J39:N39"/>
    <mergeCell ref="O39:AD39"/>
    <mergeCell ref="AF39:AV39"/>
    <mergeCell ref="AW39:AX39"/>
    <mergeCell ref="AZ39:BA39"/>
    <mergeCell ref="G30:I30"/>
    <mergeCell ref="G32:I32"/>
    <mergeCell ref="J31:N31"/>
    <mergeCell ref="O31:AD31"/>
    <mergeCell ref="AW32:AX32"/>
    <mergeCell ref="E49:F49"/>
    <mergeCell ref="E47:F47"/>
    <mergeCell ref="AH49:AJ49"/>
    <mergeCell ref="G49:AD49"/>
    <mergeCell ref="D18:Z18"/>
    <mergeCell ref="D19:Z19"/>
    <mergeCell ref="AF38:AV38"/>
    <mergeCell ref="O38:AD38"/>
    <mergeCell ref="J38:N38"/>
    <mergeCell ref="AP48:AR48"/>
    <mergeCell ref="E46:F46"/>
    <mergeCell ref="E45:F45"/>
    <mergeCell ref="AH48:AJ48"/>
    <mergeCell ref="G48:AD48"/>
    <mergeCell ref="AE48:AG48"/>
    <mergeCell ref="AH47:AJ47"/>
    <mergeCell ref="AE47:AG47"/>
    <mergeCell ref="E48:F48"/>
    <mergeCell ref="A2:AP2"/>
    <mergeCell ref="A3:AP3"/>
    <mergeCell ref="A4:AP4"/>
    <mergeCell ref="AE44:AG44"/>
    <mergeCell ref="AH44:AJ44"/>
    <mergeCell ref="AK44:AL44"/>
    <mergeCell ref="D15:Z15"/>
    <mergeCell ref="D16:Z16"/>
    <mergeCell ref="D17:Z17"/>
    <mergeCell ref="E44:F44"/>
    <mergeCell ref="AH43:AJ43"/>
    <mergeCell ref="AK43:AO43"/>
    <mergeCell ref="AP43:AR43"/>
    <mergeCell ref="G46:AD46"/>
    <mergeCell ref="AN46:AO46"/>
    <mergeCell ref="AE43:AG43"/>
    <mergeCell ref="AH45:AJ45"/>
    <mergeCell ref="AK45:AL45"/>
    <mergeCell ref="AP44:AR44"/>
    <mergeCell ref="AN44:AO44"/>
    <mergeCell ref="G44:AD44"/>
    <mergeCell ref="AN48:AO48"/>
    <mergeCell ref="AE46:AG46"/>
    <mergeCell ref="AH46:AJ46"/>
    <mergeCell ref="AK46:AL46"/>
    <mergeCell ref="AN45:AO45"/>
    <mergeCell ref="AK47:AL47"/>
    <mergeCell ref="G45:AD45"/>
    <mergeCell ref="AK48:AL48"/>
    <mergeCell ref="AN47:AO47"/>
    <mergeCell ref="AK49:AL49"/>
    <mergeCell ref="AP45:AR45"/>
    <mergeCell ref="G47:AD47"/>
    <mergeCell ref="AP49:AR49"/>
    <mergeCell ref="AE49:AG49"/>
    <mergeCell ref="AN49:AO49"/>
    <mergeCell ref="AP47:AR47"/>
    <mergeCell ref="AE45:AG45"/>
    <mergeCell ref="AP46:AR46"/>
    <mergeCell ref="AW40:AX40"/>
    <mergeCell ref="AW38:AX38"/>
    <mergeCell ref="B38:C38"/>
    <mergeCell ref="AF31:AV31"/>
    <mergeCell ref="AW31:AX31"/>
    <mergeCell ref="AZ31:BA31"/>
    <mergeCell ref="B32:C32"/>
    <mergeCell ref="J32:N32"/>
    <mergeCell ref="O32:AD32"/>
    <mergeCell ref="AF32:AV32"/>
    <mergeCell ref="B33:C33"/>
    <mergeCell ref="J33:N33"/>
    <mergeCell ref="O33:AD33"/>
    <mergeCell ref="AF33:AV33"/>
    <mergeCell ref="AW33:AX33"/>
    <mergeCell ref="D33:F33"/>
    <mergeCell ref="G33:I33"/>
    <mergeCell ref="J34:N34"/>
    <mergeCell ref="O34:AD34"/>
    <mergeCell ref="AF34:AV34"/>
    <mergeCell ref="AW34:AX34"/>
    <mergeCell ref="AZ34:BA34"/>
    <mergeCell ref="BB32:BC32"/>
    <mergeCell ref="AZ33:BA33"/>
    <mergeCell ref="BB33:BC33"/>
    <mergeCell ref="BB34:BC34"/>
    <mergeCell ref="B35:C35"/>
    <mergeCell ref="J35:N35"/>
    <mergeCell ref="O35:AD35"/>
    <mergeCell ref="AF35:AV35"/>
    <mergeCell ref="AW35:AX35"/>
    <mergeCell ref="AZ35:BA35"/>
    <mergeCell ref="BB35:BC35"/>
    <mergeCell ref="D35:F35"/>
    <mergeCell ref="B34:C34"/>
    <mergeCell ref="B37:C37"/>
    <mergeCell ref="J37:N37"/>
    <mergeCell ref="O37:AD37"/>
    <mergeCell ref="AF37:AV37"/>
    <mergeCell ref="AW37:AX37"/>
    <mergeCell ref="B36:C36"/>
    <mergeCell ref="J36:N36"/>
    <mergeCell ref="O36:AD36"/>
    <mergeCell ref="AF36:AV36"/>
    <mergeCell ref="BB38:BC38"/>
    <mergeCell ref="E43:H43"/>
    <mergeCell ref="I43:AD43"/>
    <mergeCell ref="AZ37:BA37"/>
    <mergeCell ref="BB37:BC37"/>
    <mergeCell ref="AW36:AX36"/>
    <mergeCell ref="AZ36:BA36"/>
    <mergeCell ref="BB36:BC36"/>
    <mergeCell ref="AZ40:BA40"/>
    <mergeCell ref="AZ38:BA3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&amp;L© fussballfan.net&amp;C&amp;A&amp;R&amp;P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Leitsch, Jan</dc:creator>
  <cp:keywords/>
  <dc:description/>
  <cp:lastModifiedBy>LeitschJa</cp:lastModifiedBy>
  <cp:lastPrinted>2017-02-20T10:55:42Z</cp:lastPrinted>
  <dcterms:created xsi:type="dcterms:W3CDTF">2002-02-21T07:48:38Z</dcterms:created>
  <dcterms:modified xsi:type="dcterms:W3CDTF">2017-05-09T13:25:04Z</dcterms:modified>
  <cp:category/>
  <cp:version/>
  <cp:contentType/>
  <cp:contentStatus/>
</cp:coreProperties>
</file>